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0" activeTab="10"/>
  </bookViews>
  <sheets>
    <sheet name="封面" sheetId="1" r:id="rId1"/>
    <sheet name="收支1" sheetId="2" r:id="rId2"/>
    <sheet name="收入2" sheetId="3" r:id="rId3"/>
    <sheet name="支出3" sheetId="4" r:id="rId4"/>
    <sheet name="财拨收支4" sheetId="5" r:id="rId5"/>
    <sheet name="一般公共支5" sheetId="6" r:id="rId6"/>
    <sheet name="基本（经济）6" sheetId="7" r:id="rId7"/>
    <sheet name="三公7" sheetId="8" r:id="rId8"/>
    <sheet name="基金8" sheetId="9" r:id="rId9"/>
    <sheet name="项目支出9" sheetId="10" r:id="rId10"/>
    <sheet name="功能10" sheetId="11" r:id="rId11"/>
    <sheet name="政府经济11" sheetId="12" r:id="rId12"/>
    <sheet name="部门经济12" sheetId="13" r:id="rId13"/>
    <sheet name="项目(债务)13" sheetId="14" r:id="rId14"/>
    <sheet name="采购14" sheetId="15" r:id="rId15"/>
    <sheet name="服务15" sheetId="16" r:id="rId16"/>
    <sheet name="整体绩效16" sheetId="17" r:id="rId17"/>
    <sheet name="项目绩效17" sheetId="18" r:id="rId18"/>
  </sheets>
  <definedNames>
    <definedName name="_xlnm.Print_Titles" localSheetId="1">收支1!$1:$5</definedName>
    <definedName name="_xlnm.Print_Titles" localSheetId="2">收入2!$1:$7</definedName>
    <definedName name="_xlnm.Print_Titles" localSheetId="3">支出3!$1:$6</definedName>
    <definedName name="_xlnm.Print_Titles" localSheetId="4">财拨收支4!$1:$6</definedName>
    <definedName name="_xlnm.Print_Titles" localSheetId="5">一般公共支5!$1:$7</definedName>
    <definedName name="_xlnm.Print_Titles" localSheetId="6">'基本（经济）6'!$1:$6</definedName>
    <definedName name="_xlnm.Print_Titles" localSheetId="7">三公7!$1:$6</definedName>
    <definedName name="_xlnm.Print_Titles" localSheetId="8">基金8!$1:$6</definedName>
    <definedName name="_xlnm.Print_Titles" localSheetId="9">项目支出9!$1:$7</definedName>
    <definedName name="_xlnm.Print_Titles" localSheetId="10">功能10!$1:$7</definedName>
    <definedName name="_xlnm.Print_Titles" localSheetId="11">政府经济11!$1:$7</definedName>
    <definedName name="_xlnm.Print_Titles" localSheetId="12">部门经济12!$1:$7</definedName>
    <definedName name="_xlnm.Print_Titles" localSheetId="13">'项目(债务)13'!$1:$7</definedName>
    <definedName name="_xlnm.Print_Titles" localSheetId="14">采购14!$1:$7</definedName>
    <definedName name="_xlnm.Print_Titles" localSheetId="15">服务15!$1:$7</definedName>
    <definedName name="_xlnm.Print_Titles" localSheetId="16">整体绩效16!$1:$2</definedName>
    <definedName name="_xlnm.Print_Titles" localSheetId="17">项目绩效17!$1:$2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<sst xmlns="http://schemas.openxmlformats.org/spreadsheetml/2006/main" count="565" uniqueCount="267">
  <si>
    <t>2022年本溪市工商业联合会单位预算批复表</t>
  </si>
  <si>
    <t>收支预算总表</t>
  </si>
  <si>
    <t>表1</t>
  </si>
  <si>
    <t>单位名称：本溪市工商业联合会</t>
  </si>
  <si>
    <t>单位：万元</t>
  </si>
  <si>
    <t>收     入</t>
  </si>
  <si>
    <t>支    出</t>
  </si>
  <si>
    <t>项    目</t>
  </si>
  <si>
    <t>预算数</t>
  </si>
  <si>
    <t>一般公共预算拨款收入</t>
  </si>
  <si>
    <t>一、一般公共服务支出</t>
  </si>
  <si>
    <t>二、社会保障和就业支出</t>
  </si>
  <si>
    <t>三、住房保障支出</t>
  </si>
  <si>
    <t>本年收入合计</t>
  </si>
  <si>
    <t>本年支出合计</t>
  </si>
  <si>
    <t>上年结转结余</t>
  </si>
  <si>
    <t>年终结转结余</t>
  </si>
  <si>
    <t>收   入   总   计</t>
  </si>
  <si>
    <t>支   出   总   计</t>
  </si>
  <si>
    <t>收入预算总表</t>
  </si>
  <si>
    <t>表2</t>
  </si>
  <si>
    <t>单位:万元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</si>
  <si>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</si>
  <si>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</si>
  <si>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</si>
  <si>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</si>
  <si>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</si>
  <si>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</si>
  <si>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</si>
  <si>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</si>
  <si>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</si>
  <si>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小计</t>
  </si>
  <si>
    <t>事业收入</t>
  </si>
  <si>
    <t>事业单位经营收入</t>
  </si>
  <si>
    <t>上级补助收入</t>
  </si>
  <si>
    <t>附属单位上缴收入</t>
  </si>
  <si>
    <t>其他收入</t>
  </si>
  <si>
    <t>支出预算总表</t>
  </si>
  <si>
    <t>表3</t>
  </si>
  <si>
    <t>科目编码</t>
  </si>
  <si>
    <t>科目名称</t>
  </si>
  <si>
    <t>基本支出</t>
  </si>
  <si>
    <t>项目支出</t>
  </si>
  <si>
    <t>人员经费</t>
  </si>
  <si>
    <t>公用经费</t>
  </si>
  <si>
    <t>一般公共服务支出</t>
  </si>
  <si>
    <t xml:space="preserve">  民主党派及工商联事务</t>
  </si>
  <si>
    <t xml:space="preserve">     行政运行</t>
  </si>
  <si>
    <t xml:space="preserve">   群众团体事务</t>
  </si>
  <si>
    <t xml:space="preserve">     其他群众团体事务支出</t>
  </si>
  <si>
    <t>社会保障和就业支出</t>
  </si>
  <si>
    <t xml:space="preserve">  行政事业单位养老支出</t>
  </si>
  <si>
    <t xml:space="preserve">    行政事业单位离退休</t>
  </si>
  <si>
    <t xml:space="preserve">    机关事业单位基本养老保险缴费支出</t>
  </si>
  <si>
    <t xml:space="preserve">    机关事业单位职业年金缴费支出</t>
  </si>
  <si>
    <t>住房保障支出</t>
  </si>
  <si>
    <t xml:space="preserve"> 住房改革支出</t>
  </si>
  <si>
    <t xml:space="preserve">   住房公积金</t>
  </si>
  <si>
    <t>2210203</t>
  </si>
  <si>
    <t xml:space="preserve">   购房补贴</t>
  </si>
  <si>
    <t>财政拨款收支预算总表</t>
  </si>
  <si>
    <t>表4</t>
  </si>
  <si>
    <t>一、本年收入</t>
  </si>
  <si>
    <t>一、本年支出</t>
  </si>
  <si>
    <t>二、上年结转</t>
  </si>
  <si>
    <t>二、年终结转结余</t>
  </si>
  <si>
    <t>一般公共预算支出表</t>
  </si>
  <si>
    <t>表5</t>
  </si>
  <si>
    <t>本年一般公共预算支出</t>
  </si>
  <si>
    <t>一般公共预算基本支出表</t>
  </si>
  <si>
    <t>表6</t>
  </si>
  <si>
    <t>部门预算支出经济分类科目</t>
  </si>
  <si>
    <t>本年一般公共预算基本支出</t>
  </si>
  <si>
    <t>工资福利支出</t>
  </si>
  <si>
    <t>基本工资</t>
  </si>
  <si>
    <t>津贴补贴</t>
  </si>
  <si>
    <t>奖金</t>
  </si>
  <si>
    <t>机关中业单位基本养老保险缴费</t>
  </si>
  <si>
    <t>职业年金缴费</t>
  </si>
  <si>
    <t>职工基本医疗保险缴费</t>
  </si>
  <si>
    <t>其他社会保障缴费</t>
  </si>
  <si>
    <t>住房公积金</t>
  </si>
  <si>
    <t>其他工资福利支出</t>
  </si>
  <si>
    <t>商品和服务支出</t>
  </si>
  <si>
    <t>办公费</t>
  </si>
  <si>
    <t>印刷费</t>
  </si>
  <si>
    <t>邮电费</t>
  </si>
  <si>
    <t>差旅费</t>
  </si>
  <si>
    <t>会议费</t>
  </si>
  <si>
    <t>培训费</t>
  </si>
  <si>
    <t>工会经费</t>
  </si>
  <si>
    <t>公务用车运行维护费</t>
  </si>
  <si>
    <t>其他交通费用</t>
  </si>
  <si>
    <t>其他商品和服务支出</t>
  </si>
  <si>
    <t>对个人和家庭的补助</t>
  </si>
  <si>
    <t>退休费</t>
  </si>
  <si>
    <t>抚恤金</t>
  </si>
  <si>
    <t>一般公共预算“三公”经费支出表</t>
  </si>
  <si>
    <t>表7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</si>
  <si>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</si>
  <si>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</si>
  <si>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</si>
  <si>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</si>
  <si>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</si>
  <si>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</si>
  <si>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政府性基金预算支出表</t>
  </si>
  <si>
    <t>表8</t>
  </si>
  <si>
    <t>本年政府性基金预算支出</t>
  </si>
  <si>
    <t>备注：如此表为空表，则表示部门无政府性基金预算安排的支出。</t>
  </si>
  <si>
    <t>项目支出预算表</t>
  </si>
  <si>
    <t>表9</t>
  </si>
  <si>
    <t>项目名称</t>
  </si>
  <si>
    <t>一般公共
预算</t>
  </si>
  <si>
    <t xml:space="preserve">本溪市工商业联合会本级 </t>
  </si>
  <si>
    <t>民主党派及工商联专项业务经费</t>
  </si>
  <si>
    <t>支出功能分类预算表</t>
  </si>
  <si>
    <t>表10</t>
  </si>
  <si>
    <t>201</t>
  </si>
  <si>
    <t xml:space="preserve">  20128</t>
  </si>
  <si>
    <t>民主党派及工商联事务</t>
  </si>
  <si>
    <t>2012801</t>
  </si>
  <si>
    <t>行政运行</t>
  </si>
  <si>
    <t xml:space="preserve">  20129</t>
  </si>
  <si>
    <t>群众团体事务</t>
  </si>
  <si>
    <t xml:space="preserve">  2012999</t>
  </si>
  <si>
    <t>其他群众团体事务支出</t>
  </si>
  <si>
    <t>208</t>
  </si>
  <si>
    <t xml:space="preserve">  20805</t>
  </si>
  <si>
    <t>行政事业单位养老支出</t>
  </si>
  <si>
    <t>2080501</t>
  </si>
  <si>
    <t>行政单位离休</t>
  </si>
  <si>
    <t>2080505</t>
  </si>
  <si>
    <t>机关事业单位基本养老保险缴费支出</t>
  </si>
  <si>
    <t>2080506</t>
  </si>
  <si>
    <t>机关事业单位职业年金缴费支出</t>
  </si>
  <si>
    <t xml:space="preserve">  20808</t>
  </si>
  <si>
    <t>抚恤</t>
  </si>
  <si>
    <t>2080802</t>
  </si>
  <si>
    <t>伤残抚恤</t>
  </si>
  <si>
    <t>住房改革支出</t>
  </si>
  <si>
    <t xml:space="preserve">购房补贴 </t>
  </si>
  <si>
    <t>支出经济分类预算表（政府预算）</t>
  </si>
  <si>
    <t>表11</t>
  </si>
  <si>
    <t>机关工资福利支出</t>
  </si>
  <si>
    <t>工资资金津贴</t>
  </si>
  <si>
    <t>社会保障缴费</t>
  </si>
  <si>
    <t>50199</t>
  </si>
  <si>
    <t>机关商品和服务支出</t>
  </si>
  <si>
    <t>办公经费</t>
  </si>
  <si>
    <t>专用材料购置费</t>
  </si>
  <si>
    <t>委托业务费</t>
  </si>
  <si>
    <t>因公出国（境）费用</t>
  </si>
  <si>
    <t>50208</t>
  </si>
  <si>
    <t>公务用车维护费</t>
  </si>
  <si>
    <t>维修（护）费</t>
  </si>
  <si>
    <t>对个人和家庭补助</t>
  </si>
  <si>
    <t>社会福利和救助</t>
  </si>
  <si>
    <t>离退休费</t>
  </si>
  <si>
    <t>其他对个人和家庭补助</t>
  </si>
  <si>
    <t>支出经济分类预算表（部门预算）</t>
  </si>
  <si>
    <t>表12</t>
  </si>
  <si>
    <t>303</t>
  </si>
  <si>
    <t>30304</t>
  </si>
  <si>
    <t>生活补助</t>
  </si>
  <si>
    <t>退职（役）费</t>
  </si>
  <si>
    <t>离休费</t>
  </si>
  <si>
    <t>医疗费补助</t>
  </si>
  <si>
    <t>其他对个人和家庭的补助支出</t>
  </si>
  <si>
    <t>机关事业单位基本养老保险缴费</t>
  </si>
  <si>
    <t xml:space="preserve">基本工资 </t>
  </si>
  <si>
    <t>债务支出预算表</t>
  </si>
  <si>
    <t>表13</t>
  </si>
  <si>
    <t>政府采购支出预算表</t>
  </si>
  <si>
    <t>表14</t>
  </si>
  <si>
    <t>政府购买服务支出预算表</t>
  </si>
  <si>
    <t>表15</t>
  </si>
  <si>
    <t>支出功能分类（类级）</t>
  </si>
  <si>
    <t>购买服务项目名称</t>
  </si>
  <si>
    <t>购买服务指导目录对应项目（三级目录代码及名称）</t>
  </si>
  <si>
    <t>部门（单位）整体绩效目标表</t>
  </si>
  <si>
    <t>表16</t>
  </si>
  <si>
    <t>部门（单位）名称</t>
  </si>
  <si>
    <t>本溪市工商业联合会</t>
  </si>
  <si>
    <t>年度预算收入</t>
  </si>
  <si>
    <t>年度预算支出</t>
  </si>
  <si>
    <t>年度部门预算支出</t>
  </si>
  <si>
    <t>人员类项目</t>
  </si>
  <si>
    <t>其他运转类项目</t>
  </si>
  <si>
    <t>公用经费类项目</t>
  </si>
  <si>
    <t>特定目标类项目</t>
  </si>
  <si>
    <t>年度主要任务</t>
  </si>
  <si>
    <t>对应项目</t>
  </si>
  <si>
    <t>预算资金情况（万元）</t>
  </si>
  <si>
    <t>部门预算基本支出公用经费</t>
  </si>
  <si>
    <t>部门预算基本支出人员经费</t>
  </si>
  <si>
    <t>年度绩效目标</t>
  </si>
  <si>
    <t>完成省工商联发扬民主、领导满意、促进决策科学化</t>
  </si>
  <si>
    <t>年度绩效指标</t>
  </si>
  <si>
    <t>一级指标</t>
  </si>
  <si>
    <t>二级指标</t>
  </si>
  <si>
    <t>三级指标</t>
  </si>
  <si>
    <t>运算符号</t>
  </si>
  <si>
    <t>指标值</t>
  </si>
  <si>
    <t>度量单位</t>
  </si>
  <si>
    <t>完成时限</t>
  </si>
  <si>
    <t>履职效能</t>
  </si>
  <si>
    <t>重点工作履行情况</t>
  </si>
  <si>
    <t>重点工作办结率</t>
  </si>
  <si>
    <t>=</t>
  </si>
  <si>
    <t>%</t>
  </si>
  <si>
    <t>2022-12</t>
  </si>
  <si>
    <t>整体工作完成情况</t>
  </si>
  <si>
    <t>工作完成及时率</t>
  </si>
  <si>
    <t>工作质量达标率</t>
  </si>
  <si>
    <t>总体工作完成率</t>
  </si>
  <si>
    <t>基础管理</t>
  </si>
  <si>
    <t>依法行政能力</t>
  </si>
  <si>
    <t>管理规范</t>
  </si>
  <si>
    <t>综合 管理水平</t>
  </si>
  <si>
    <t>预算执行</t>
  </si>
  <si>
    <t xml:space="preserve">预算执行效率 </t>
  </si>
  <si>
    <t>结转结余变动率</t>
  </si>
  <si>
    <t>＜=</t>
  </si>
  <si>
    <t>预算调整率</t>
  </si>
  <si>
    <t>预算执行率</t>
  </si>
  <si>
    <t>管理效率</t>
  </si>
  <si>
    <t>预算编制管理</t>
  </si>
  <si>
    <t>预算绩效目标覆盖率</t>
  </si>
  <si>
    <t>预算监督管理</t>
  </si>
  <si>
    <t>预决算公开情况</t>
  </si>
  <si>
    <t>全部公开</t>
  </si>
  <si>
    <t>预算收支管理</t>
  </si>
  <si>
    <t>预算收入管理规范性</t>
  </si>
  <si>
    <t>预算支出管理规范性</t>
  </si>
  <si>
    <t>财务管理</t>
  </si>
  <si>
    <t>内控制度有效性</t>
  </si>
  <si>
    <t>制度有效</t>
  </si>
  <si>
    <t>资产管理</t>
  </si>
  <si>
    <t>固定资产利用率</t>
  </si>
  <si>
    <t>业务管理</t>
  </si>
  <si>
    <t>政府采购管理违法违规行为发生次数</t>
  </si>
  <si>
    <t>次</t>
  </si>
  <si>
    <t>运行成本</t>
  </si>
  <si>
    <t>成本控制成效</t>
  </si>
  <si>
    <t>“三公”经费变动率</t>
  </si>
  <si>
    <t>在职人员控制率</t>
  </si>
  <si>
    <t>社会效应</t>
  </si>
  <si>
    <t>政治效益</t>
  </si>
  <si>
    <t>有利于发扬民主</t>
  </si>
  <si>
    <t>发扬民主</t>
  </si>
  <si>
    <t>社会公众满意度</t>
  </si>
  <si>
    <t>社会民众满意度</t>
  </si>
  <si>
    <t>＞=</t>
  </si>
  <si>
    <t>可持续性</t>
  </si>
  <si>
    <t>创新驱动发展</t>
  </si>
  <si>
    <t>开展信息调研</t>
  </si>
  <si>
    <t>完成调研</t>
  </si>
  <si>
    <t>部门预算项目（政策）绩效目标表</t>
  </si>
  <si>
    <t>表17</t>
  </si>
  <si>
    <t>项目(政策)名称</t>
  </si>
  <si>
    <t>主管部门</t>
  </si>
  <si>
    <t>实施单位</t>
  </si>
  <si>
    <t xml:space="preserve">预算资金情况 </t>
  </si>
  <si>
    <t>总体目标</t>
  </si>
  <si>
    <t>绩效指标</t>
  </si>
  <si>
    <t>运算
符号</t>
  </si>
  <si>
    <t>度量
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</si>
</sst>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"/>
    <numFmt numFmtId="178" formatCode="#,##0.0"/>
  </numFmts>
  <fonts count="32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0"/>
      <name val="SimSun"/>
      <charset val="134"/>
    </font>
    <font>
      <sz val="9"/>
      <name val="SimSun"/>
      <charset val="134"/>
    </font>
    <font>
      <sz val="10"/>
      <name val="宋体"/>
      <charset val="134"/>
    </font>
    <font>
      <b/>
      <sz val="20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trike/>
      <sz val="11"/>
      <color indexed="8"/>
      <name val="宋体"/>
      <charset val="1"/>
      <scheme val="minor"/>
    </font>
    <font>
      <b/>
      <sz val="22"/>
      <name val="宋体"/>
      <charset val="134"/>
    </font>
    <font>
      <b/>
      <sz val="16"/>
      <name val="宋体"/>
      <charset val="134"/>
    </font>
    <font>
      <b/>
      <sz val="15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3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03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5" xfId="0" applyNumberFormat="1" applyFont="1" applyFill="1" applyBorder="1" applyAlignment="1">
      <alignment horizontal="right" vertical="center" wrapText="1"/>
    </xf>
    <xf numFmtId="4" fontId="7" fillId="2" borderId="6" xfId="0" applyNumberFormat="1" applyFont="1" applyFill="1" applyBorder="1" applyAlignment="1">
      <alignment horizontal="right" vertical="center" wrapText="1"/>
    </xf>
    <xf numFmtId="4" fontId="7" fillId="2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9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top"/>
    </xf>
    <xf numFmtId="49" fontId="4" fillId="2" borderId="0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 wrapText="1"/>
    </xf>
    <xf numFmtId="177" fontId="4" fillId="2" borderId="0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top" wrapText="1"/>
    </xf>
    <xf numFmtId="49" fontId="4" fillId="2" borderId="0" xfId="0" applyNumberFormat="1" applyFont="1" applyFill="1" applyBorder="1" applyAlignment="1">
      <alignment horizontal="center" vertical="center" wrapText="1"/>
    </xf>
    <xf numFmtId="177" fontId="4" fillId="2" borderId="0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2" fontId="4" fillId="2" borderId="0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>
      <alignment vertical="center"/>
    </xf>
    <xf numFmtId="49" fontId="4" fillId="2" borderId="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0" xfId="0" applyFont="1" applyFill="1" applyBorder="1">
      <alignment vertical="center"/>
    </xf>
    <xf numFmtId="4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>
      <alignment vertical="center"/>
    </xf>
    <xf numFmtId="177" fontId="4" fillId="2" borderId="1" xfId="0" applyNumberFormat="1" applyFont="1" applyFill="1" applyBorder="1" applyAlignment="1">
      <alignment horizontal="right" vertical="center"/>
    </xf>
    <xf numFmtId="178" fontId="4" fillId="2" borderId="1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top"/>
    </xf>
    <xf numFmtId="2" fontId="12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178" fontId="4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topLeftCell="A37" workbookViewId="0">
      <selection activeCell="A1" sqref="A1:Q31"/>
    </sheetView>
  </sheetViews>
  <sheetFormatPr defaultColWidth="10" defaultRowHeight="13.5"/>
  <cols>
    <col min="1" max="17" width="7.64166666666667" customWidth="1"/>
    <col min="18" max="18" width="9.76666666666667" customWidth="1"/>
  </cols>
  <sheetData>
    <row r="1" ht="44.15" customHeight="1" spans="1:17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ht="16.35" customHeight="1" spans="1:17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ht="16.35" customHeight="1" spans="1:17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ht="16.35" customHeight="1" spans="1:17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ht="16.35" customHeight="1" spans="1:17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ht="16.35" customHeight="1" spans="1:17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</row>
    <row r="7" ht="16.35" customHeight="1" spans="1:17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</row>
    <row r="8" ht="16.35" customHeight="1" spans="1:17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</row>
    <row r="9" ht="16.35" customHeight="1" spans="1:17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</row>
    <row r="10" ht="16.35" customHeight="1" spans="1:17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</row>
    <row r="11" ht="16.35" customHeight="1" spans="1:17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</row>
    <row r="12" ht="16.35" customHeight="1" spans="1:17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</row>
    <row r="13" ht="16.35" customHeight="1" spans="1:17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</row>
    <row r="14" ht="16.35" customHeight="1" spans="1:17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</row>
    <row r="15" ht="16.35" customHeight="1" spans="1:17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</row>
    <row r="16" ht="16.35" customHeight="1" spans="1:17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</row>
    <row r="17" ht="16.35" customHeight="1" spans="1:17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</row>
    <row r="18" ht="16.35" customHeight="1" spans="1:17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</row>
    <row r="19" ht="16.35" customHeight="1" spans="1:17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</row>
    <row r="20" ht="16.35" customHeight="1" spans="1:17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</row>
    <row r="21" ht="16.35" customHeight="1" spans="1:17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</row>
    <row r="22" ht="16.35" customHeight="1" spans="1:17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</row>
    <row r="23" ht="16.35" customHeight="1" spans="1:17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</row>
    <row r="24" ht="16.35" customHeight="1" spans="1:17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</row>
    <row r="25" ht="16.35" customHeight="1" spans="1:17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ht="16.35" customHeight="1" spans="1:17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ht="16.35" customHeight="1" spans="1:17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</row>
    <row r="28" ht="16.35" customHeight="1" spans="1:17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</row>
    <row r="29" ht="16.35" customHeight="1" spans="1:17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</row>
    <row r="30" ht="16.35" customHeight="1" spans="1:17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ht="16.35" customHeight="1" spans="1:17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</sheetData>
  <mergeCells count="1">
    <mergeCell ref="A1:Q31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7" topLeftCell="A8" activePane="bottomLeft" state="frozen"/>
      <selection/>
      <selection pane="bottomLeft" activeCell="C11" sqref="C11"/>
    </sheetView>
  </sheetViews>
  <sheetFormatPr defaultColWidth="10" defaultRowHeight="13.5"/>
  <cols>
    <col min="1" max="1" width="12.8166666666667" customWidth="1"/>
    <col min="2" max="2" width="16.4083333333333" customWidth="1"/>
    <col min="3" max="4" width="11.2833333333333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7" width="9.76666666666667" customWidth="1"/>
  </cols>
  <sheetData>
    <row r="1" ht="35.85" customHeight="1" spans="1:15">
      <c r="A1" s="61" t="s">
        <v>109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ht="16.25" customHeight="1" spans="1:15">
      <c r="A2" s="62"/>
      <c r="B2" s="62"/>
      <c r="C2" s="62"/>
      <c r="D2" s="62"/>
      <c r="E2" s="62"/>
      <c r="F2" s="62"/>
      <c r="G2" s="62"/>
      <c r="H2" s="62"/>
      <c r="I2" s="62"/>
      <c r="J2" s="63"/>
      <c r="K2" s="58"/>
      <c r="L2" s="58"/>
      <c r="M2" s="58"/>
      <c r="N2" s="58"/>
      <c r="O2" s="65"/>
    </row>
    <row r="3" ht="16.25" customHeight="1" spans="1:15">
      <c r="A3" s="63" t="s">
        <v>110</v>
      </c>
      <c r="B3" s="64"/>
      <c r="C3" s="53"/>
      <c r="D3" s="53"/>
      <c r="E3" s="53"/>
      <c r="F3" s="53"/>
      <c r="G3" s="53"/>
      <c r="H3" s="53"/>
      <c r="I3" s="53"/>
      <c r="J3" s="63"/>
      <c r="K3" s="63"/>
      <c r="L3" s="63"/>
      <c r="M3" s="54"/>
      <c r="N3" s="54"/>
      <c r="O3" s="65"/>
    </row>
    <row r="4" ht="16.25" customHeight="1" spans="1:15">
      <c r="A4" s="54" t="s">
        <v>3</v>
      </c>
      <c r="B4" s="54"/>
      <c r="C4" s="54"/>
      <c r="D4" s="54"/>
      <c r="E4" s="54"/>
      <c r="F4" s="54"/>
      <c r="G4" s="54"/>
      <c r="H4" s="54"/>
      <c r="I4" s="54"/>
      <c r="J4" s="54"/>
      <c r="K4" s="4" t="s">
        <v>4</v>
      </c>
      <c r="L4" s="4"/>
      <c r="M4" s="4"/>
      <c r="N4" s="4"/>
      <c r="O4" s="4"/>
    </row>
    <row r="5" ht="26.05" customHeight="1" spans="1:15">
      <c r="A5" s="5" t="s">
        <v>22</v>
      </c>
      <c r="B5" s="55" t="s">
        <v>111</v>
      </c>
      <c r="C5" s="56" t="s">
        <v>23</v>
      </c>
      <c r="D5" s="56" t="s">
        <v>24</v>
      </c>
      <c r="E5" s="56"/>
      <c r="F5" s="56"/>
      <c r="G5" s="56"/>
      <c r="H5" s="56"/>
      <c r="I5" s="56"/>
      <c r="J5" s="5" t="s">
        <v>15</v>
      </c>
      <c r="K5" s="5"/>
      <c r="L5" s="5"/>
      <c r="M5" s="5"/>
      <c r="N5" s="5"/>
      <c r="O5" s="5"/>
    </row>
    <row r="6" ht="32.55" customHeight="1" spans="1:15">
      <c r="A6" s="5"/>
      <c r="B6" s="55"/>
      <c r="C6" s="56"/>
      <c r="D6" s="5" t="s">
        <v>25</v>
      </c>
      <c r="E6" s="5" t="s">
        <v>112</v>
      </c>
      <c r="F6" s="5" t="s">
        <v>27</v>
      </c>
      <c r="G6" s="5" t="s">
        <v>28</v>
      </c>
      <c r="H6" s="5" t="s">
        <v>29</v>
      </c>
      <c r="I6" s="56" t="s">
        <v>30</v>
      </c>
      <c r="J6" s="5" t="s">
        <v>25</v>
      </c>
      <c r="K6" s="5" t="s">
        <v>112</v>
      </c>
      <c r="L6" s="5" t="s">
        <v>27</v>
      </c>
      <c r="M6" s="5" t="s">
        <v>28</v>
      </c>
      <c r="N6" s="5" t="s">
        <v>29</v>
      </c>
      <c r="O6" s="56" t="s">
        <v>30</v>
      </c>
    </row>
    <row r="7" ht="32.55" customHeight="1" spans="1:15">
      <c r="A7" s="5"/>
      <c r="B7" s="55"/>
      <c r="C7" s="56"/>
      <c r="D7" s="5"/>
      <c r="E7" s="5"/>
      <c r="F7" s="5"/>
      <c r="G7" s="5"/>
      <c r="H7" s="5"/>
      <c r="I7" s="56"/>
      <c r="J7" s="5"/>
      <c r="K7" s="5"/>
      <c r="L7" s="5"/>
      <c r="M7" s="5"/>
      <c r="N7" s="5"/>
      <c r="O7" s="56"/>
    </row>
    <row r="8" ht="26.05" customHeight="1" spans="1:15">
      <c r="A8" s="5" t="s">
        <v>25</v>
      </c>
      <c r="B8" s="55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ht="26.05" customHeight="1" spans="1:15">
      <c r="A9" s="57" t="s">
        <v>113</v>
      </c>
      <c r="B9" s="5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ht="26.05" customHeight="1" spans="1:15">
      <c r="A10" s="57"/>
      <c r="B10" s="57" t="s">
        <v>114</v>
      </c>
      <c r="C10" s="9">
        <f>D10</f>
        <v>6.98</v>
      </c>
      <c r="D10" s="9">
        <f>E10</f>
        <v>6.98</v>
      </c>
      <c r="E10" s="9">
        <v>6.98</v>
      </c>
      <c r="F10" s="9"/>
      <c r="G10" s="9"/>
      <c r="H10" s="9"/>
      <c r="I10" s="9"/>
      <c r="J10" s="9"/>
      <c r="K10" s="9"/>
      <c r="L10" s="9"/>
      <c r="M10" s="9"/>
      <c r="N10" s="9"/>
      <c r="O10" s="9"/>
    </row>
  </sheetData>
  <mergeCells count="20">
    <mergeCell ref="A1:O1"/>
    <mergeCell ref="A4:J4"/>
    <mergeCell ref="K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pane ySplit="7" topLeftCell="A9" activePane="bottomLeft" state="frozen"/>
      <selection/>
      <selection pane="bottomLeft" activeCell="B17" sqref="B17"/>
    </sheetView>
  </sheetViews>
  <sheetFormatPr defaultColWidth="10" defaultRowHeight="13.5"/>
  <cols>
    <col min="1" max="1" width="12.8166666666667" customWidth="1"/>
    <col min="2" max="2" width="16.4083333333333" customWidth="1"/>
    <col min="3" max="4" width="11.2833333333333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7" width="9.76666666666667" customWidth="1"/>
  </cols>
  <sheetData>
    <row r="1" ht="35.85" customHeight="1" spans="1:15">
      <c r="A1" s="3"/>
      <c r="B1" s="48" t="s">
        <v>115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ht="16.25" customHeight="1" spans="1:15">
      <c r="A2" s="67"/>
      <c r="B2" s="67"/>
      <c r="C2" s="49"/>
      <c r="D2" s="49"/>
      <c r="E2" s="49"/>
      <c r="F2" s="49"/>
      <c r="G2" s="49"/>
      <c r="H2" s="49"/>
      <c r="I2" s="49"/>
      <c r="J2" s="58"/>
      <c r="K2" s="58"/>
      <c r="L2" s="58"/>
      <c r="M2" s="58"/>
      <c r="N2" s="59"/>
      <c r="O2" s="58"/>
    </row>
    <row r="3" ht="16.25" customHeight="1" spans="1:15">
      <c r="A3" s="68" t="s">
        <v>116</v>
      </c>
      <c r="B3" s="68"/>
      <c r="C3" s="53"/>
      <c r="D3" s="53"/>
      <c r="E3" s="52"/>
      <c r="F3" s="52"/>
      <c r="G3" s="52"/>
      <c r="H3" s="52"/>
      <c r="I3" s="52"/>
      <c r="J3" s="50"/>
      <c r="K3" s="50"/>
      <c r="L3" s="54"/>
      <c r="M3" s="54"/>
      <c r="N3" s="52"/>
      <c r="O3" s="52"/>
    </row>
    <row r="4" ht="16.25" customHeight="1" spans="1:15">
      <c r="A4" s="69" t="s">
        <v>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59" t="s">
        <v>21</v>
      </c>
      <c r="O4" s="59"/>
    </row>
    <row r="5" ht="26.05" customHeight="1" spans="1:15">
      <c r="A5" s="55" t="s">
        <v>39</v>
      </c>
      <c r="B5" s="55" t="s">
        <v>40</v>
      </c>
      <c r="C5" s="56" t="s">
        <v>23</v>
      </c>
      <c r="D5" s="56" t="s">
        <v>24</v>
      </c>
      <c r="E5" s="56"/>
      <c r="F5" s="56"/>
      <c r="G5" s="56"/>
      <c r="H5" s="56"/>
      <c r="I5" s="56"/>
      <c r="J5" s="5" t="s">
        <v>15</v>
      </c>
      <c r="K5" s="5"/>
      <c r="L5" s="5"/>
      <c r="M5" s="5"/>
      <c r="N5" s="5"/>
      <c r="O5" s="5"/>
    </row>
    <row r="6" ht="32.55" customHeight="1" spans="1:15">
      <c r="A6" s="55"/>
      <c r="B6" s="55"/>
      <c r="C6" s="56"/>
      <c r="D6" s="5" t="s">
        <v>25</v>
      </c>
      <c r="E6" s="5" t="s">
        <v>112</v>
      </c>
      <c r="F6" s="5" t="s">
        <v>27</v>
      </c>
      <c r="G6" s="5" t="s">
        <v>28</v>
      </c>
      <c r="H6" s="5" t="s">
        <v>29</v>
      </c>
      <c r="I6" s="56" t="s">
        <v>30</v>
      </c>
      <c r="J6" s="5" t="s">
        <v>25</v>
      </c>
      <c r="K6" s="5" t="s">
        <v>112</v>
      </c>
      <c r="L6" s="5" t="s">
        <v>27</v>
      </c>
      <c r="M6" s="5" t="s">
        <v>28</v>
      </c>
      <c r="N6" s="5" t="s">
        <v>29</v>
      </c>
      <c r="O6" s="56" t="s">
        <v>30</v>
      </c>
    </row>
    <row r="7" ht="32.55" customHeight="1" spans="1:15">
      <c r="A7" s="55"/>
      <c r="B7" s="55"/>
      <c r="C7" s="56"/>
      <c r="D7" s="5"/>
      <c r="E7" s="5"/>
      <c r="F7" s="5"/>
      <c r="G7" s="5"/>
      <c r="H7" s="5"/>
      <c r="I7" s="56"/>
      <c r="J7" s="5"/>
      <c r="K7" s="5"/>
      <c r="L7" s="5"/>
      <c r="M7" s="5"/>
      <c r="N7" s="5"/>
      <c r="O7" s="56"/>
    </row>
    <row r="8" ht="26.05" customHeight="1" spans="1:15">
      <c r="A8" s="55"/>
      <c r="B8" s="55" t="s">
        <v>25</v>
      </c>
      <c r="C8" s="9">
        <f>D8</f>
        <v>202.82</v>
      </c>
      <c r="D8" s="9">
        <f>E8</f>
        <v>202.82</v>
      </c>
      <c r="E8" s="9">
        <f>E9+E14+E21</f>
        <v>202.82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26.05" customHeight="1" spans="1:15">
      <c r="A9" s="57" t="s">
        <v>117</v>
      </c>
      <c r="B9" s="57" t="s">
        <v>45</v>
      </c>
      <c r="C9" s="9">
        <f>D9</f>
        <v>170.13</v>
      </c>
      <c r="D9" s="9">
        <f>E9</f>
        <v>170.13</v>
      </c>
      <c r="E9" s="9">
        <f>E10+E12</f>
        <v>170.13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6.05" customHeight="1" spans="1:15">
      <c r="A10" s="57" t="s">
        <v>118</v>
      </c>
      <c r="B10" s="57" t="s">
        <v>119</v>
      </c>
      <c r="C10" s="9">
        <f t="shared" ref="C10:C24" si="0">D10</f>
        <v>163.15</v>
      </c>
      <c r="D10" s="9">
        <f t="shared" ref="D10:D24" si="1">E10</f>
        <v>163.15</v>
      </c>
      <c r="E10" s="9">
        <f>E11</f>
        <v>163.15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6.05" customHeight="1" spans="1:15">
      <c r="A11" s="57" t="s">
        <v>120</v>
      </c>
      <c r="B11" s="57" t="s">
        <v>121</v>
      </c>
      <c r="C11" s="9">
        <f t="shared" si="0"/>
        <v>163.15</v>
      </c>
      <c r="D11" s="9">
        <f t="shared" si="1"/>
        <v>163.15</v>
      </c>
      <c r="E11" s="9">
        <v>163.15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6.05" customHeight="1" spans="1:15">
      <c r="A12" s="57" t="s">
        <v>122</v>
      </c>
      <c r="B12" s="57" t="s">
        <v>123</v>
      </c>
      <c r="C12" s="9">
        <f t="shared" si="0"/>
        <v>6.98</v>
      </c>
      <c r="D12" s="9">
        <f t="shared" si="1"/>
        <v>6.98</v>
      </c>
      <c r="E12" s="9">
        <f>E13</f>
        <v>6.98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6.05" customHeight="1" spans="1:15">
      <c r="A13" s="57" t="s">
        <v>124</v>
      </c>
      <c r="B13" s="57" t="s">
        <v>125</v>
      </c>
      <c r="C13" s="9">
        <f t="shared" si="0"/>
        <v>6.98</v>
      </c>
      <c r="D13" s="9">
        <f t="shared" si="1"/>
        <v>6.98</v>
      </c>
      <c r="E13" s="9">
        <v>6.98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6.05" customHeight="1" spans="1:15">
      <c r="A14" s="57" t="s">
        <v>126</v>
      </c>
      <c r="B14" s="57" t="s">
        <v>50</v>
      </c>
      <c r="C14" s="9">
        <f t="shared" si="0"/>
        <v>19.72</v>
      </c>
      <c r="D14" s="9">
        <f t="shared" si="1"/>
        <v>19.72</v>
      </c>
      <c r="E14" s="9">
        <f>E15</f>
        <v>19.72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6.05" customHeight="1" spans="1:15">
      <c r="A15" s="57" t="s">
        <v>127</v>
      </c>
      <c r="B15" s="57" t="s">
        <v>128</v>
      </c>
      <c r="C15" s="9">
        <f t="shared" si="0"/>
        <v>19.72</v>
      </c>
      <c r="D15" s="9">
        <f t="shared" si="1"/>
        <v>19.72</v>
      </c>
      <c r="E15" s="9">
        <f>E16+E17+E18</f>
        <v>19.72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6.05" customHeight="1" spans="1:15">
      <c r="A16" s="57" t="s">
        <v>129</v>
      </c>
      <c r="B16" s="57" t="s">
        <v>130</v>
      </c>
      <c r="C16" s="9">
        <f t="shared" si="0"/>
        <v>3.19</v>
      </c>
      <c r="D16" s="9">
        <f t="shared" si="1"/>
        <v>3.19</v>
      </c>
      <c r="E16" s="9">
        <v>3.19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6.05" customHeight="1" spans="1:15">
      <c r="A17" s="57" t="s">
        <v>131</v>
      </c>
      <c r="B17" s="57" t="s">
        <v>132</v>
      </c>
      <c r="C17" s="9">
        <f t="shared" si="0"/>
        <v>13.93</v>
      </c>
      <c r="D17" s="9">
        <f t="shared" si="1"/>
        <v>13.93</v>
      </c>
      <c r="E17" s="9">
        <v>13.93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6.05" customHeight="1" spans="1:15">
      <c r="A18" s="57" t="s">
        <v>133</v>
      </c>
      <c r="B18" s="57" t="s">
        <v>134</v>
      </c>
      <c r="C18" s="9">
        <f t="shared" si="0"/>
        <v>2.6</v>
      </c>
      <c r="D18" s="9">
        <f t="shared" si="1"/>
        <v>2.6</v>
      </c>
      <c r="E18" s="9">
        <v>2.6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6.05" customHeight="1" spans="1:15">
      <c r="A19" s="57" t="s">
        <v>135</v>
      </c>
      <c r="B19" s="57" t="s">
        <v>136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6.05" customHeight="1" spans="1:15">
      <c r="A20" s="57" t="s">
        <v>137</v>
      </c>
      <c r="B20" s="57" t="s">
        <v>138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6.5" customHeight="1" spans="1:15">
      <c r="A21" s="82">
        <v>221</v>
      </c>
      <c r="B21" s="81" t="s">
        <v>55</v>
      </c>
      <c r="C21" s="9">
        <f t="shared" si="0"/>
        <v>12.97</v>
      </c>
      <c r="D21" s="9">
        <f t="shared" si="1"/>
        <v>12.97</v>
      </c>
      <c r="E21" s="81">
        <f>E22</f>
        <v>12.97</v>
      </c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ht="26.5" customHeight="1" spans="1:15">
      <c r="A22" s="73">
        <v>22102</v>
      </c>
      <c r="B22" s="74" t="s">
        <v>139</v>
      </c>
      <c r="C22" s="9">
        <f t="shared" si="0"/>
        <v>12.97</v>
      </c>
      <c r="D22" s="9">
        <f t="shared" si="1"/>
        <v>12.97</v>
      </c>
      <c r="E22" s="74">
        <f>E23+E24</f>
        <v>12.97</v>
      </c>
      <c r="F22" s="74"/>
      <c r="G22" s="74"/>
      <c r="H22" s="74"/>
      <c r="I22" s="74"/>
      <c r="J22" s="74"/>
      <c r="K22" s="74"/>
      <c r="L22" s="74"/>
      <c r="M22" s="74"/>
      <c r="N22" s="74"/>
      <c r="O22" s="74"/>
    </row>
    <row r="23" ht="26.5" customHeight="1" spans="1:15">
      <c r="A23" s="77">
        <v>2210201</v>
      </c>
      <c r="B23" s="74" t="s">
        <v>81</v>
      </c>
      <c r="C23" s="9">
        <f t="shared" si="0"/>
        <v>12.38</v>
      </c>
      <c r="D23" s="9">
        <f t="shared" si="1"/>
        <v>12.38</v>
      </c>
      <c r="E23" s="74">
        <v>12.38</v>
      </c>
      <c r="F23" s="74"/>
      <c r="G23" s="74"/>
      <c r="H23" s="74"/>
      <c r="I23" s="74"/>
      <c r="J23" s="74"/>
      <c r="K23" s="74"/>
      <c r="L23" s="74"/>
      <c r="M23" s="74"/>
      <c r="N23" s="74"/>
      <c r="O23" s="74"/>
    </row>
    <row r="24" ht="26.5" customHeight="1" spans="1:15">
      <c r="A24" s="77">
        <v>2210203</v>
      </c>
      <c r="B24" s="74" t="s">
        <v>140</v>
      </c>
      <c r="C24" s="9">
        <f t="shared" si="0"/>
        <v>0.59</v>
      </c>
      <c r="D24" s="9">
        <f t="shared" si="1"/>
        <v>0.59</v>
      </c>
      <c r="E24" s="74">
        <v>0.59</v>
      </c>
      <c r="F24" s="74"/>
      <c r="G24" s="74"/>
      <c r="H24" s="74"/>
      <c r="I24" s="74"/>
      <c r="J24" s="74"/>
      <c r="K24" s="74"/>
      <c r="L24" s="74"/>
      <c r="M24" s="74"/>
      <c r="N24" s="74"/>
      <c r="O24" s="74"/>
    </row>
  </sheetData>
  <mergeCells count="21">
    <mergeCell ref="B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workbookViewId="0">
      <pane ySplit="7" topLeftCell="A17" activePane="bottomLeft" state="frozen"/>
      <selection/>
      <selection pane="bottomLeft" activeCell="B24" sqref="B24"/>
    </sheetView>
  </sheetViews>
  <sheetFormatPr defaultColWidth="10" defaultRowHeight="13.5"/>
  <cols>
    <col min="1" max="1" width="12.8166666666667" customWidth="1"/>
    <col min="2" max="2" width="16.4083333333333" customWidth="1"/>
    <col min="3" max="4" width="11.2833333333333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7" width="9.76666666666667" customWidth="1"/>
  </cols>
  <sheetData>
    <row r="1" ht="35.85" customHeight="1" spans="1:15">
      <c r="A1" s="48" t="s">
        <v>141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ht="16.25" customHeight="1" spans="1:15">
      <c r="A2" s="67"/>
      <c r="B2" s="67"/>
      <c r="C2" s="49"/>
      <c r="D2" s="49"/>
      <c r="E2" s="49"/>
      <c r="F2" s="49"/>
      <c r="G2" s="49"/>
      <c r="H2" s="49"/>
      <c r="I2" s="49"/>
      <c r="J2" s="58"/>
      <c r="K2" s="58"/>
      <c r="L2" s="58"/>
      <c r="M2" s="58"/>
      <c r="N2" s="59"/>
      <c r="O2" s="58"/>
    </row>
    <row r="3" ht="16.25" customHeight="1" spans="1:15">
      <c r="A3" s="68" t="s">
        <v>142</v>
      </c>
      <c r="B3" s="68"/>
      <c r="C3" s="53"/>
      <c r="D3" s="53"/>
      <c r="E3" s="52"/>
      <c r="F3" s="52"/>
      <c r="G3" s="52"/>
      <c r="H3" s="52"/>
      <c r="I3" s="52"/>
      <c r="J3" s="50"/>
      <c r="K3" s="50"/>
      <c r="L3" s="54"/>
      <c r="M3" s="54"/>
      <c r="N3" s="52"/>
      <c r="O3" s="52"/>
    </row>
    <row r="4" ht="16.25" customHeight="1" spans="1:15">
      <c r="A4" s="69" t="s">
        <v>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59" t="s">
        <v>21</v>
      </c>
      <c r="O4" s="59"/>
    </row>
    <row r="5" ht="26.05" customHeight="1" spans="1:15">
      <c r="A5" s="55" t="s">
        <v>39</v>
      </c>
      <c r="B5" s="55" t="s">
        <v>40</v>
      </c>
      <c r="C5" s="56" t="s">
        <v>23</v>
      </c>
      <c r="D5" s="56" t="s">
        <v>24</v>
      </c>
      <c r="E5" s="56"/>
      <c r="F5" s="56"/>
      <c r="G5" s="56"/>
      <c r="H5" s="56"/>
      <c r="I5" s="56"/>
      <c r="J5" s="5" t="s">
        <v>15</v>
      </c>
      <c r="K5" s="5"/>
      <c r="L5" s="5"/>
      <c r="M5" s="5"/>
      <c r="N5" s="5"/>
      <c r="O5" s="5"/>
    </row>
    <row r="6" ht="32.55" customHeight="1" spans="1:15">
      <c r="A6" s="55"/>
      <c r="B6" s="55"/>
      <c r="C6" s="56"/>
      <c r="D6" s="5" t="s">
        <v>25</v>
      </c>
      <c r="E6" s="5" t="s">
        <v>112</v>
      </c>
      <c r="F6" s="5" t="s">
        <v>27</v>
      </c>
      <c r="G6" s="5" t="s">
        <v>28</v>
      </c>
      <c r="H6" s="5" t="s">
        <v>29</v>
      </c>
      <c r="I6" s="56" t="s">
        <v>30</v>
      </c>
      <c r="J6" s="5" t="s">
        <v>25</v>
      </c>
      <c r="K6" s="5" t="s">
        <v>112</v>
      </c>
      <c r="L6" s="5" t="s">
        <v>27</v>
      </c>
      <c r="M6" s="5" t="s">
        <v>28</v>
      </c>
      <c r="N6" s="5" t="s">
        <v>29</v>
      </c>
      <c r="O6" s="56" t="s">
        <v>30</v>
      </c>
    </row>
    <row r="7" ht="32.55" customHeight="1" spans="1:15">
      <c r="A7" s="55"/>
      <c r="B7" s="55"/>
      <c r="C7" s="56"/>
      <c r="D7" s="5"/>
      <c r="E7" s="5"/>
      <c r="F7" s="5"/>
      <c r="G7" s="5"/>
      <c r="H7" s="5"/>
      <c r="I7" s="56"/>
      <c r="J7" s="5"/>
      <c r="K7" s="5"/>
      <c r="L7" s="5"/>
      <c r="M7" s="5"/>
      <c r="N7" s="5"/>
      <c r="O7" s="56"/>
    </row>
    <row r="8" ht="26.05" customHeight="1" spans="1:15">
      <c r="A8" s="55"/>
      <c r="B8" s="55" t="s">
        <v>25</v>
      </c>
      <c r="C8" s="9">
        <f>D8</f>
        <v>202.52</v>
      </c>
      <c r="D8" s="9">
        <f>E8</f>
        <v>202.52</v>
      </c>
      <c r="E8" s="9">
        <f>E9+E14+E25</f>
        <v>202.52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26.05" customHeight="1" spans="1:15">
      <c r="A9" s="78">
        <v>501</v>
      </c>
      <c r="B9" s="78" t="s">
        <v>143</v>
      </c>
      <c r="C9" s="9">
        <f t="shared" ref="C9:C28" si="0">D9</f>
        <v>164.38</v>
      </c>
      <c r="D9" s="9">
        <f t="shared" ref="D9:D28" si="1">E9</f>
        <v>164.38</v>
      </c>
      <c r="E9" s="9">
        <f>E10+E11+E12+E13</f>
        <v>164.38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6.05" customHeight="1" spans="1:15">
      <c r="A10" s="79">
        <v>50101</v>
      </c>
      <c r="B10" s="78" t="s">
        <v>144</v>
      </c>
      <c r="C10" s="9">
        <f t="shared" si="0"/>
        <v>124.84</v>
      </c>
      <c r="D10" s="9">
        <f t="shared" si="1"/>
        <v>124.84</v>
      </c>
      <c r="E10" s="9">
        <v>124.84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customFormat="1" ht="26.05" customHeight="1" spans="1:15">
      <c r="A11" s="79">
        <v>50102</v>
      </c>
      <c r="B11" s="78" t="s">
        <v>145</v>
      </c>
      <c r="C11" s="9">
        <f t="shared" si="0"/>
        <v>24.52</v>
      </c>
      <c r="D11" s="9">
        <f t="shared" si="1"/>
        <v>24.52</v>
      </c>
      <c r="E11" s="9">
        <v>24.52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customFormat="1" ht="26.05" customHeight="1" spans="1:15">
      <c r="A12" s="79">
        <v>50103</v>
      </c>
      <c r="B12" s="78" t="s">
        <v>81</v>
      </c>
      <c r="C12" s="9">
        <f t="shared" si="0"/>
        <v>12.38</v>
      </c>
      <c r="D12" s="9">
        <f t="shared" si="1"/>
        <v>12.38</v>
      </c>
      <c r="E12" s="9">
        <v>12.38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customFormat="1" ht="26.05" customHeight="1" spans="1:15">
      <c r="A13" s="55" t="s">
        <v>146</v>
      </c>
      <c r="B13" s="55" t="s">
        <v>82</v>
      </c>
      <c r="C13" s="9">
        <f t="shared" si="0"/>
        <v>2.64</v>
      </c>
      <c r="D13" s="9">
        <f t="shared" si="1"/>
        <v>2.64</v>
      </c>
      <c r="E13" s="9">
        <v>2.64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customFormat="1" ht="26.05" customHeight="1" spans="1:15">
      <c r="A14" s="78">
        <v>502</v>
      </c>
      <c r="B14" s="78" t="s">
        <v>147</v>
      </c>
      <c r="C14" s="9">
        <f t="shared" si="0"/>
        <v>29.17</v>
      </c>
      <c r="D14" s="9">
        <f t="shared" si="1"/>
        <v>29.17</v>
      </c>
      <c r="E14" s="9">
        <f>E15+E17+E16+E18+E19+E20+E21+E22+E23+E24</f>
        <v>29.17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customFormat="1" ht="26.05" customHeight="1" spans="1:15">
      <c r="A15" s="79">
        <v>50201</v>
      </c>
      <c r="B15" s="78" t="s">
        <v>148</v>
      </c>
      <c r="C15" s="9">
        <f t="shared" si="0"/>
        <v>18.97</v>
      </c>
      <c r="D15" s="9">
        <f t="shared" si="1"/>
        <v>18.97</v>
      </c>
      <c r="E15" s="9">
        <v>18.97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customFormat="1" ht="26.05" customHeight="1" spans="1:15">
      <c r="A16" s="79">
        <v>50202</v>
      </c>
      <c r="B16" s="78" t="s">
        <v>88</v>
      </c>
      <c r="C16" s="9">
        <f t="shared" si="0"/>
        <v>6.2</v>
      </c>
      <c r="D16" s="9">
        <f t="shared" si="1"/>
        <v>6.2</v>
      </c>
      <c r="E16" s="9">
        <v>6.2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customFormat="1" ht="26.05" customHeight="1" spans="1:15">
      <c r="A17" s="79">
        <v>50203</v>
      </c>
      <c r="B17" s="78" t="s">
        <v>89</v>
      </c>
      <c r="C17" s="9">
        <f t="shared" si="0"/>
        <v>0.2</v>
      </c>
      <c r="D17" s="9">
        <f t="shared" si="1"/>
        <v>0.2</v>
      </c>
      <c r="E17" s="9">
        <v>0.2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customFormat="1" ht="26.05" customHeight="1" spans="1:15">
      <c r="A18" s="79">
        <v>50204</v>
      </c>
      <c r="B18" s="78" t="s">
        <v>149</v>
      </c>
      <c r="C18" s="9">
        <f t="shared" si="0"/>
        <v>0</v>
      </c>
      <c r="D18" s="9">
        <f t="shared" si="1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customFormat="1" ht="26.05" customHeight="1" spans="1:15">
      <c r="A19" s="79">
        <v>50205</v>
      </c>
      <c r="B19" s="78" t="s">
        <v>150</v>
      </c>
      <c r="C19" s="9">
        <f t="shared" si="0"/>
        <v>0</v>
      </c>
      <c r="D19" s="9">
        <f t="shared" si="1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customFormat="1" ht="26.05" customHeight="1" spans="1:15">
      <c r="A20" s="79">
        <v>50206</v>
      </c>
      <c r="B20" s="78" t="s">
        <v>102</v>
      </c>
      <c r="C20" s="9">
        <f t="shared" si="0"/>
        <v>0</v>
      </c>
      <c r="D20" s="9">
        <f t="shared" si="1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customFormat="1" ht="26.05" customHeight="1" spans="1:15">
      <c r="A21" s="79">
        <v>50207</v>
      </c>
      <c r="B21" s="78" t="s">
        <v>151</v>
      </c>
      <c r="C21" s="9">
        <f t="shared" si="0"/>
        <v>0</v>
      </c>
      <c r="D21" s="9">
        <f t="shared" si="1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customFormat="1" ht="26.05" customHeight="1" spans="1:15">
      <c r="A22" s="55" t="s">
        <v>152</v>
      </c>
      <c r="B22" s="55" t="s">
        <v>153</v>
      </c>
      <c r="C22" s="9">
        <f t="shared" si="0"/>
        <v>3.8</v>
      </c>
      <c r="D22" s="9">
        <f t="shared" si="1"/>
        <v>3.8</v>
      </c>
      <c r="E22" s="9">
        <v>3.8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customFormat="1" ht="26.05" customHeight="1" spans="1:15">
      <c r="A23" s="79">
        <v>50209</v>
      </c>
      <c r="B23" s="78" t="s">
        <v>154</v>
      </c>
      <c r="C23" s="9">
        <f t="shared" si="0"/>
        <v>0</v>
      </c>
      <c r="D23" s="9">
        <f t="shared" si="1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customFormat="1" ht="26.05" customHeight="1" spans="1:15">
      <c r="A24" s="79">
        <v>50299</v>
      </c>
      <c r="B24" s="78" t="s">
        <v>93</v>
      </c>
      <c r="C24" s="9">
        <f t="shared" si="0"/>
        <v>0</v>
      </c>
      <c r="D24" s="9">
        <f t="shared" si="1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customFormat="1" ht="26.05" customHeight="1" spans="1:15">
      <c r="A25" s="78">
        <v>509</v>
      </c>
      <c r="B25" t="s">
        <v>155</v>
      </c>
      <c r="C25" s="9">
        <f t="shared" si="0"/>
        <v>8.97</v>
      </c>
      <c r="D25" s="9">
        <f t="shared" si="1"/>
        <v>8.97</v>
      </c>
      <c r="E25" s="9">
        <f>E26+E27+E28</f>
        <v>8.97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customFormat="1" ht="26.05" customHeight="1" spans="1:15">
      <c r="A26" s="79">
        <v>50901</v>
      </c>
      <c r="B26" s="78" t="s">
        <v>156</v>
      </c>
      <c r="C26" s="9">
        <f t="shared" si="0"/>
        <v>6.08</v>
      </c>
      <c r="D26" s="9">
        <f t="shared" si="1"/>
        <v>6.08</v>
      </c>
      <c r="E26" s="9">
        <v>6.08</v>
      </c>
      <c r="F26" s="9"/>
      <c r="G26" s="9"/>
      <c r="H26" s="9"/>
      <c r="I26" s="9"/>
      <c r="J26" s="9"/>
      <c r="K26" s="9"/>
      <c r="L26" s="9"/>
      <c r="M26" s="9"/>
      <c r="N26" s="9"/>
      <c r="O26" s="9"/>
    </row>
    <row r="27" ht="26.05" customHeight="1" spans="1:15">
      <c r="A27" s="80">
        <v>50905</v>
      </c>
      <c r="B27" s="78" t="s">
        <v>157</v>
      </c>
      <c r="C27" s="9">
        <f t="shared" si="0"/>
        <v>2.89</v>
      </c>
      <c r="D27" s="9">
        <f t="shared" si="1"/>
        <v>2.89</v>
      </c>
      <c r="E27" s="81">
        <v>2.89</v>
      </c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ht="26.05" customHeight="1" spans="1:15">
      <c r="A28" s="73">
        <v>50999</v>
      </c>
      <c r="B28" s="81" t="s">
        <v>158</v>
      </c>
      <c r="C28" s="9">
        <f t="shared" si="0"/>
        <v>0</v>
      </c>
      <c r="D28" s="9">
        <f t="shared" si="1"/>
        <v>0</v>
      </c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workbookViewId="0">
      <pane ySplit="7" topLeftCell="A8" activePane="bottomLeft" state="frozen"/>
      <selection/>
      <selection pane="bottomLeft" activeCell="B30" sqref="B30"/>
    </sheetView>
  </sheetViews>
  <sheetFormatPr defaultColWidth="10" defaultRowHeight="13.5"/>
  <cols>
    <col min="1" max="1" width="12.8166666666667" customWidth="1"/>
    <col min="2" max="2" width="16.4083333333333" customWidth="1"/>
    <col min="3" max="4" width="11.2833333333333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8" width="9.76666666666667" customWidth="1"/>
  </cols>
  <sheetData>
    <row r="1" ht="35.85" customHeight="1" spans="1:15">
      <c r="A1" s="48" t="s">
        <v>159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ht="16.25" customHeight="1" spans="1:15">
      <c r="A2" s="67"/>
      <c r="B2" s="67"/>
      <c r="C2" s="49"/>
      <c r="D2" s="49"/>
      <c r="E2" s="49"/>
      <c r="F2" s="49"/>
      <c r="G2" s="49"/>
      <c r="H2" s="49"/>
      <c r="I2" s="49"/>
      <c r="J2" s="58"/>
      <c r="K2" s="58"/>
      <c r="L2" s="58"/>
      <c r="M2" s="58"/>
      <c r="N2" s="59"/>
      <c r="O2" s="58"/>
    </row>
    <row r="3" ht="16.25" customHeight="1" spans="1:15">
      <c r="A3" s="68" t="s">
        <v>160</v>
      </c>
      <c r="B3" s="68"/>
      <c r="C3" s="53"/>
      <c r="D3" s="53"/>
      <c r="E3" s="52"/>
      <c r="F3" s="52"/>
      <c r="G3" s="52"/>
      <c r="H3" s="52"/>
      <c r="I3" s="52"/>
      <c r="J3" s="50"/>
      <c r="K3" s="50"/>
      <c r="L3" s="54"/>
      <c r="M3" s="54"/>
      <c r="N3" s="52"/>
      <c r="O3" s="52"/>
    </row>
    <row r="4" ht="16.25" customHeight="1" spans="1:15">
      <c r="A4" s="69" t="s">
        <v>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59" t="s">
        <v>21</v>
      </c>
      <c r="O4" s="59"/>
    </row>
    <row r="5" ht="26.05" customHeight="1" spans="1:15">
      <c r="A5" s="55" t="s">
        <v>39</v>
      </c>
      <c r="B5" s="55" t="s">
        <v>40</v>
      </c>
      <c r="C5" s="56" t="s">
        <v>23</v>
      </c>
      <c r="D5" s="56" t="s">
        <v>24</v>
      </c>
      <c r="E5" s="56"/>
      <c r="F5" s="56"/>
      <c r="G5" s="56"/>
      <c r="H5" s="56"/>
      <c r="I5" s="56"/>
      <c r="J5" s="5" t="s">
        <v>15</v>
      </c>
      <c r="K5" s="5"/>
      <c r="L5" s="5"/>
      <c r="M5" s="5"/>
      <c r="N5" s="5"/>
      <c r="O5" s="5"/>
    </row>
    <row r="6" ht="32.55" customHeight="1" spans="1:15">
      <c r="A6" s="55"/>
      <c r="B6" s="55"/>
      <c r="C6" s="56"/>
      <c r="D6" s="5" t="s">
        <v>25</v>
      </c>
      <c r="E6" s="5" t="s">
        <v>112</v>
      </c>
      <c r="F6" s="5" t="s">
        <v>27</v>
      </c>
      <c r="G6" s="5" t="s">
        <v>28</v>
      </c>
      <c r="H6" s="5" t="s">
        <v>29</v>
      </c>
      <c r="I6" s="56" t="s">
        <v>30</v>
      </c>
      <c r="J6" s="5" t="s">
        <v>25</v>
      </c>
      <c r="K6" s="5" t="s">
        <v>112</v>
      </c>
      <c r="L6" s="5" t="s">
        <v>27</v>
      </c>
      <c r="M6" s="5" t="s">
        <v>28</v>
      </c>
      <c r="N6" s="5" t="s">
        <v>29</v>
      </c>
      <c r="O6" s="56" t="s">
        <v>30</v>
      </c>
    </row>
    <row r="7" ht="32.55" customHeight="1" spans="1:15">
      <c r="A7" s="55"/>
      <c r="B7" s="55"/>
      <c r="C7" s="56"/>
      <c r="D7" s="5"/>
      <c r="E7" s="5"/>
      <c r="F7" s="5"/>
      <c r="G7" s="5"/>
      <c r="H7" s="5"/>
      <c r="I7" s="56"/>
      <c r="J7" s="5"/>
      <c r="K7" s="5"/>
      <c r="L7" s="5"/>
      <c r="M7" s="5"/>
      <c r="N7" s="5"/>
      <c r="O7" s="56"/>
    </row>
    <row r="8" ht="26.05" customHeight="1" spans="1:15">
      <c r="A8" s="55"/>
      <c r="B8" s="55" t="s">
        <v>25</v>
      </c>
      <c r="C8" s="9">
        <f>D8</f>
        <v>202.82</v>
      </c>
      <c r="D8" s="9">
        <f>E8</f>
        <v>202.82</v>
      </c>
      <c r="E8" s="9">
        <f>E9+E17+E29</f>
        <v>202.82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26.05" customHeight="1" spans="1:15">
      <c r="A9" s="70" t="s">
        <v>161</v>
      </c>
      <c r="B9" s="71" t="s">
        <v>94</v>
      </c>
      <c r="C9" s="9">
        <f t="shared" ref="C9:C38" si="0">D9</f>
        <v>8.97</v>
      </c>
      <c r="D9" s="9">
        <f t="shared" ref="D9:D38" si="1">E9</f>
        <v>8.97</v>
      </c>
      <c r="E9" s="9">
        <f>E10+E11+E12+E13+E14+E15+E16</f>
        <v>8.97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6.05" customHeight="1" spans="1:15">
      <c r="A10" s="72" t="s">
        <v>162</v>
      </c>
      <c r="B10" s="71" t="s">
        <v>96</v>
      </c>
      <c r="C10" s="9">
        <f t="shared" si="0"/>
        <v>5.1</v>
      </c>
      <c r="D10" s="9">
        <f t="shared" si="1"/>
        <v>5.1</v>
      </c>
      <c r="E10" s="9">
        <v>5.1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6.05" customHeight="1" spans="1:15">
      <c r="A11" s="73">
        <v>30302</v>
      </c>
      <c r="B11" s="74" t="s">
        <v>95</v>
      </c>
      <c r="C11" s="9">
        <f t="shared" si="0"/>
        <v>2.89</v>
      </c>
      <c r="D11" s="9">
        <f t="shared" si="1"/>
        <v>2.89</v>
      </c>
      <c r="E11" s="74">
        <v>2.89</v>
      </c>
      <c r="F11" s="74"/>
      <c r="G11" s="74"/>
      <c r="H11" s="74"/>
      <c r="I11" s="74"/>
      <c r="J11" s="74"/>
      <c r="K11" s="74"/>
      <c r="L11" s="74"/>
      <c r="M11" s="74"/>
      <c r="N11" s="74"/>
      <c r="O11" s="74"/>
    </row>
    <row r="12" ht="26.05" customHeight="1" spans="1:15">
      <c r="A12" s="73">
        <v>30305</v>
      </c>
      <c r="B12" s="74" t="s">
        <v>163</v>
      </c>
      <c r="C12" s="9">
        <f t="shared" si="0"/>
        <v>0.98</v>
      </c>
      <c r="D12" s="9">
        <f t="shared" si="1"/>
        <v>0.98</v>
      </c>
      <c r="E12" s="74">
        <v>0.98</v>
      </c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ht="26.05" customHeight="1" spans="1:15">
      <c r="A13" s="73">
        <v>30303</v>
      </c>
      <c r="B13" s="74" t="s">
        <v>164</v>
      </c>
      <c r="C13" s="9"/>
      <c r="D13" s="9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</row>
    <row r="14" ht="26.05" customHeight="1" spans="1:15">
      <c r="A14" s="73">
        <v>30301</v>
      </c>
      <c r="B14" s="74" t="s">
        <v>165</v>
      </c>
      <c r="C14" s="9"/>
      <c r="D14" s="9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</row>
    <row r="15" ht="26.05" customHeight="1" spans="1:15">
      <c r="A15" s="73">
        <v>30307</v>
      </c>
      <c r="B15" s="74" t="s">
        <v>166</v>
      </c>
      <c r="C15" s="9"/>
      <c r="D15" s="9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</row>
    <row r="16" s="66" customFormat="1" ht="31" customHeight="1" spans="1:15">
      <c r="A16" s="75">
        <v>30399</v>
      </c>
      <c r="B16" s="76" t="s">
        <v>167</v>
      </c>
      <c r="C16" s="9"/>
      <c r="D16" s="9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ht="26.05" customHeight="1" spans="1:15">
      <c r="A17" s="77">
        <v>302</v>
      </c>
      <c r="B17" s="74" t="s">
        <v>83</v>
      </c>
      <c r="C17" s="9">
        <f t="shared" si="0"/>
        <v>29.47</v>
      </c>
      <c r="D17" s="9">
        <f t="shared" si="1"/>
        <v>29.47</v>
      </c>
      <c r="E17" s="74">
        <f>E18+E19+E20+E21+E23+E22+E24+E25+E26+E27+E28</f>
        <v>29.47</v>
      </c>
      <c r="F17" s="74"/>
      <c r="G17" s="74"/>
      <c r="H17" s="74"/>
      <c r="I17" s="74"/>
      <c r="J17" s="74"/>
      <c r="K17" s="74"/>
      <c r="L17" s="74"/>
      <c r="M17" s="74"/>
      <c r="N17" s="74"/>
      <c r="O17" s="74"/>
    </row>
    <row r="18" ht="26.05" customHeight="1" spans="1:15">
      <c r="A18" s="73">
        <v>30211</v>
      </c>
      <c r="B18" s="74" t="s">
        <v>87</v>
      </c>
      <c r="C18" s="9">
        <f t="shared" si="0"/>
        <v>0.6</v>
      </c>
      <c r="D18" s="9">
        <f t="shared" si="1"/>
        <v>0.6</v>
      </c>
      <c r="E18" s="74">
        <v>0.6</v>
      </c>
      <c r="F18" s="74"/>
      <c r="G18" s="74"/>
      <c r="H18" s="74"/>
      <c r="I18" s="74"/>
      <c r="J18" s="74"/>
      <c r="K18" s="74"/>
      <c r="L18" s="74"/>
      <c r="M18" s="74"/>
      <c r="N18" s="74"/>
      <c r="O18" s="74"/>
    </row>
    <row r="19" ht="26.05" customHeight="1" spans="1:15">
      <c r="A19" s="73">
        <v>30201</v>
      </c>
      <c r="B19" s="74" t="s">
        <v>84</v>
      </c>
      <c r="C19" s="9">
        <f t="shared" si="0"/>
        <v>2</v>
      </c>
      <c r="D19" s="9">
        <f t="shared" si="1"/>
        <v>2</v>
      </c>
      <c r="E19" s="74">
        <v>2</v>
      </c>
      <c r="F19" s="74"/>
      <c r="G19" s="74"/>
      <c r="H19" s="74"/>
      <c r="I19" s="74"/>
      <c r="J19" s="74"/>
      <c r="K19" s="74"/>
      <c r="L19" s="74"/>
      <c r="M19" s="74"/>
      <c r="N19" s="74"/>
      <c r="O19" s="74"/>
    </row>
    <row r="20" ht="26.05" customHeight="1" spans="1:15">
      <c r="A20" s="73">
        <v>30212</v>
      </c>
      <c r="B20" s="74" t="s">
        <v>151</v>
      </c>
      <c r="C20" s="9"/>
      <c r="D20" s="9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</row>
    <row r="21" ht="26.05" customHeight="1" spans="1:15">
      <c r="A21" s="73">
        <v>30239</v>
      </c>
      <c r="B21" s="74" t="s">
        <v>92</v>
      </c>
      <c r="C21" s="9">
        <f t="shared" si="0"/>
        <v>10.92</v>
      </c>
      <c r="D21" s="9">
        <f t="shared" si="1"/>
        <v>10.92</v>
      </c>
      <c r="E21" s="74">
        <v>10.92</v>
      </c>
      <c r="F21" s="74"/>
      <c r="G21" s="74"/>
      <c r="H21" s="74"/>
      <c r="I21" s="74"/>
      <c r="J21" s="74"/>
      <c r="K21" s="74"/>
      <c r="L21" s="74"/>
      <c r="M21" s="74"/>
      <c r="N21" s="74"/>
      <c r="O21" s="74"/>
    </row>
    <row r="22" ht="26.05" customHeight="1" spans="1:15">
      <c r="A22" s="73">
        <v>30202</v>
      </c>
      <c r="B22" s="74" t="s">
        <v>85</v>
      </c>
      <c r="C22" s="9">
        <f t="shared" si="0"/>
        <v>1</v>
      </c>
      <c r="D22" s="9">
        <f t="shared" si="1"/>
        <v>1</v>
      </c>
      <c r="E22" s="74">
        <v>1</v>
      </c>
      <c r="F22" s="74"/>
      <c r="G22" s="74"/>
      <c r="H22" s="74"/>
      <c r="I22" s="74"/>
      <c r="J22" s="74"/>
      <c r="K22" s="74"/>
      <c r="L22" s="74"/>
      <c r="M22" s="74"/>
      <c r="N22" s="74"/>
      <c r="O22" s="74"/>
    </row>
    <row r="23" ht="26.05" customHeight="1" spans="1:15">
      <c r="A23" s="73">
        <v>30216</v>
      </c>
      <c r="B23" s="74" t="s">
        <v>89</v>
      </c>
      <c r="C23" s="9">
        <f t="shared" si="0"/>
        <v>0.2</v>
      </c>
      <c r="D23" s="9">
        <f t="shared" si="1"/>
        <v>0.2</v>
      </c>
      <c r="E23" s="74">
        <v>0.2</v>
      </c>
      <c r="F23" s="74"/>
      <c r="G23" s="74"/>
      <c r="H23" s="74"/>
      <c r="I23" s="74"/>
      <c r="J23" s="74"/>
      <c r="K23" s="74"/>
      <c r="L23" s="74"/>
      <c r="M23" s="74"/>
      <c r="N23" s="74"/>
      <c r="O23" s="74"/>
    </row>
    <row r="24" ht="26.05" customHeight="1" spans="1:15">
      <c r="A24" s="73">
        <v>30207</v>
      </c>
      <c r="B24" s="74" t="s">
        <v>86</v>
      </c>
      <c r="C24" s="9">
        <f t="shared" si="0"/>
        <v>2.6</v>
      </c>
      <c r="D24" s="9">
        <f t="shared" si="1"/>
        <v>2.6</v>
      </c>
      <c r="E24" s="74">
        <v>2.6</v>
      </c>
      <c r="F24" s="74"/>
      <c r="G24" s="74"/>
      <c r="H24" s="74"/>
      <c r="I24" s="74"/>
      <c r="J24" s="74"/>
      <c r="K24" s="74"/>
      <c r="L24" s="74"/>
      <c r="M24" s="74"/>
      <c r="N24" s="74"/>
      <c r="O24" s="74"/>
    </row>
    <row r="25" ht="26.05" customHeight="1" spans="1:15">
      <c r="A25" s="73">
        <v>30228</v>
      </c>
      <c r="B25" s="74" t="s">
        <v>90</v>
      </c>
      <c r="C25" s="9">
        <f t="shared" si="0"/>
        <v>1.85</v>
      </c>
      <c r="D25" s="9">
        <f t="shared" si="1"/>
        <v>1.85</v>
      </c>
      <c r="E25" s="74">
        <v>1.85</v>
      </c>
      <c r="F25" s="74"/>
      <c r="G25" s="74"/>
      <c r="H25" s="74"/>
      <c r="I25" s="74"/>
      <c r="J25" s="74"/>
      <c r="K25" s="74"/>
      <c r="L25" s="74"/>
      <c r="M25" s="74"/>
      <c r="N25" s="74"/>
      <c r="O25" s="74"/>
    </row>
    <row r="26" ht="26.05" customHeight="1" spans="1:15">
      <c r="A26" s="73">
        <v>30299</v>
      </c>
      <c r="B26" s="74" t="s">
        <v>93</v>
      </c>
      <c r="C26" s="9">
        <f t="shared" si="0"/>
        <v>0.3</v>
      </c>
      <c r="D26" s="9">
        <f t="shared" si="1"/>
        <v>0.3</v>
      </c>
      <c r="E26" s="74">
        <v>0.3</v>
      </c>
      <c r="F26" s="74"/>
      <c r="G26" s="74"/>
      <c r="H26" s="74"/>
      <c r="I26" s="74"/>
      <c r="J26" s="74"/>
      <c r="K26" s="74"/>
      <c r="L26" s="74"/>
      <c r="M26" s="74"/>
      <c r="N26" s="74"/>
      <c r="O26" s="74"/>
    </row>
    <row r="27" ht="26.05" customHeight="1" spans="1:15">
      <c r="A27" s="73">
        <v>30231</v>
      </c>
      <c r="B27" s="74" t="s">
        <v>91</v>
      </c>
      <c r="C27" s="9">
        <f t="shared" si="0"/>
        <v>3.8</v>
      </c>
      <c r="D27" s="9">
        <f t="shared" si="1"/>
        <v>3.8</v>
      </c>
      <c r="E27" s="74">
        <v>3.8</v>
      </c>
      <c r="F27" s="74"/>
      <c r="G27" s="74"/>
      <c r="H27" s="74"/>
      <c r="I27" s="74"/>
      <c r="J27" s="74"/>
      <c r="K27" s="74"/>
      <c r="L27" s="74"/>
      <c r="M27" s="74"/>
      <c r="N27" s="74"/>
      <c r="O27" s="74"/>
    </row>
    <row r="28" ht="26.05" customHeight="1" spans="1:15">
      <c r="A28" s="73">
        <v>30215</v>
      </c>
      <c r="B28" s="74" t="s">
        <v>88</v>
      </c>
      <c r="C28" s="9">
        <f t="shared" si="0"/>
        <v>6.2</v>
      </c>
      <c r="D28" s="9">
        <f t="shared" si="1"/>
        <v>6.2</v>
      </c>
      <c r="E28" s="74">
        <v>6.2</v>
      </c>
      <c r="F28" s="74"/>
      <c r="G28" s="74"/>
      <c r="H28" s="74"/>
      <c r="I28" s="74"/>
      <c r="J28" s="74"/>
      <c r="K28" s="74"/>
      <c r="L28" s="74"/>
      <c r="M28" s="74"/>
      <c r="N28" s="74"/>
      <c r="O28" s="74"/>
    </row>
    <row r="29" ht="26.05" customHeight="1" spans="1:15">
      <c r="A29" s="77">
        <v>301</v>
      </c>
      <c r="B29" s="74" t="s">
        <v>73</v>
      </c>
      <c r="C29" s="9">
        <f t="shared" si="0"/>
        <v>164.38</v>
      </c>
      <c r="D29" s="9">
        <f t="shared" si="1"/>
        <v>164.38</v>
      </c>
      <c r="E29" s="74">
        <f>E30+E31+E32+E33+E34+E35+E36+E37+E38</f>
        <v>164.38</v>
      </c>
      <c r="F29" s="74"/>
      <c r="G29" s="74"/>
      <c r="H29" s="74"/>
      <c r="I29" s="74"/>
      <c r="J29" s="74"/>
      <c r="K29" s="74"/>
      <c r="L29" s="74"/>
      <c r="M29" s="74"/>
      <c r="N29" s="74"/>
      <c r="O29" s="74"/>
    </row>
    <row r="30" s="66" customFormat="1" ht="26.05" customHeight="1" spans="1:15">
      <c r="A30" s="75">
        <v>30108</v>
      </c>
      <c r="B30" s="76" t="s">
        <v>168</v>
      </c>
      <c r="C30" s="9">
        <f t="shared" si="0"/>
        <v>13.93</v>
      </c>
      <c r="D30" s="9">
        <f t="shared" si="1"/>
        <v>13.93</v>
      </c>
      <c r="E30" s="76">
        <v>13.93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</row>
    <row r="31" ht="26.05" customHeight="1" spans="1:15">
      <c r="A31" s="73">
        <v>30101</v>
      </c>
      <c r="B31" s="74" t="s">
        <v>169</v>
      </c>
      <c r="C31" s="9">
        <f t="shared" si="0"/>
        <v>55.45</v>
      </c>
      <c r="D31" s="9">
        <f t="shared" si="1"/>
        <v>55.45</v>
      </c>
      <c r="E31" s="74">
        <v>55.45</v>
      </c>
      <c r="F31" s="74"/>
      <c r="G31" s="74"/>
      <c r="H31" s="74"/>
      <c r="I31" s="74"/>
      <c r="J31" s="74"/>
      <c r="K31" s="74"/>
      <c r="L31" s="74"/>
      <c r="M31" s="74"/>
      <c r="N31" s="74"/>
      <c r="O31" s="74"/>
    </row>
    <row r="32" ht="26.05" customHeight="1" spans="1:15">
      <c r="A32" s="73">
        <v>30102</v>
      </c>
      <c r="B32" s="74" t="s">
        <v>75</v>
      </c>
      <c r="C32" s="9">
        <f t="shared" si="0"/>
        <v>35.83</v>
      </c>
      <c r="D32" s="9">
        <f t="shared" si="1"/>
        <v>35.83</v>
      </c>
      <c r="E32" s="74">
        <v>35.83</v>
      </c>
      <c r="F32" s="74"/>
      <c r="G32" s="74"/>
      <c r="H32" s="74"/>
      <c r="I32" s="74"/>
      <c r="J32" s="74"/>
      <c r="K32" s="74"/>
      <c r="L32" s="74"/>
      <c r="M32" s="74"/>
      <c r="N32" s="74"/>
      <c r="O32" s="74"/>
    </row>
    <row r="33" ht="26.05" customHeight="1" spans="1:15">
      <c r="A33" s="73">
        <v>30112</v>
      </c>
      <c r="B33" s="74" t="s">
        <v>80</v>
      </c>
      <c r="C33" s="9">
        <f t="shared" si="0"/>
        <v>0.64</v>
      </c>
      <c r="D33" s="9">
        <f t="shared" si="1"/>
        <v>0.64</v>
      </c>
      <c r="E33" s="74">
        <v>0.64</v>
      </c>
      <c r="F33" s="74"/>
      <c r="G33" s="74"/>
      <c r="H33" s="74"/>
      <c r="I33" s="74"/>
      <c r="J33" s="74"/>
      <c r="K33" s="74"/>
      <c r="L33" s="74"/>
      <c r="M33" s="74"/>
      <c r="N33" s="74"/>
      <c r="O33" s="74"/>
    </row>
    <row r="34" ht="26.05" customHeight="1" spans="1:15">
      <c r="A34" s="73">
        <v>30103</v>
      </c>
      <c r="B34" s="74" t="s">
        <v>76</v>
      </c>
      <c r="C34" s="9">
        <f t="shared" si="0"/>
        <v>33.56</v>
      </c>
      <c r="D34" s="9">
        <f t="shared" si="1"/>
        <v>33.56</v>
      </c>
      <c r="E34" s="74">
        <v>33.56</v>
      </c>
      <c r="F34" s="74"/>
      <c r="G34" s="74"/>
      <c r="H34" s="74"/>
      <c r="I34" s="74"/>
      <c r="J34" s="74"/>
      <c r="K34" s="74"/>
      <c r="L34" s="74"/>
      <c r="M34" s="74"/>
      <c r="N34" s="74"/>
      <c r="O34" s="74"/>
    </row>
    <row r="35" ht="26.05" customHeight="1" spans="1:15">
      <c r="A35" s="73">
        <v>30113</v>
      </c>
      <c r="B35" s="74" t="s">
        <v>81</v>
      </c>
      <c r="C35" s="9">
        <f t="shared" si="0"/>
        <v>12.38</v>
      </c>
      <c r="D35" s="9">
        <f t="shared" si="1"/>
        <v>12.38</v>
      </c>
      <c r="E35" s="74">
        <v>12.38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</row>
    <row r="36" ht="26.05" customHeight="1" spans="1:15">
      <c r="A36" s="73">
        <v>30199</v>
      </c>
      <c r="B36" s="74" t="s">
        <v>82</v>
      </c>
      <c r="C36" s="9">
        <f t="shared" si="0"/>
        <v>2.64</v>
      </c>
      <c r="D36" s="9">
        <f t="shared" si="1"/>
        <v>2.64</v>
      </c>
      <c r="E36" s="74">
        <v>2.64</v>
      </c>
      <c r="F36" s="74"/>
      <c r="G36" s="74"/>
      <c r="H36" s="74"/>
      <c r="I36" s="74"/>
      <c r="J36" s="74"/>
      <c r="K36" s="74"/>
      <c r="L36" s="74"/>
      <c r="M36" s="74"/>
      <c r="N36" s="74"/>
      <c r="O36" s="74"/>
    </row>
    <row r="37" ht="26.05" customHeight="1" spans="1:15">
      <c r="A37" s="73">
        <v>30109</v>
      </c>
      <c r="B37" s="74" t="s">
        <v>78</v>
      </c>
      <c r="C37" s="9">
        <f t="shared" si="0"/>
        <v>2.6</v>
      </c>
      <c r="D37" s="9">
        <f t="shared" si="1"/>
        <v>2.6</v>
      </c>
      <c r="E37" s="74">
        <v>2.6</v>
      </c>
      <c r="F37" s="74"/>
      <c r="G37" s="74"/>
      <c r="H37" s="74"/>
      <c r="I37" s="74"/>
      <c r="J37" s="74"/>
      <c r="K37" s="74"/>
      <c r="L37" s="74"/>
      <c r="M37" s="74"/>
      <c r="N37" s="74"/>
      <c r="O37" s="74"/>
    </row>
    <row r="38" ht="26.05" customHeight="1" spans="1:15">
      <c r="A38" s="73">
        <v>30110</v>
      </c>
      <c r="B38" s="74" t="s">
        <v>79</v>
      </c>
      <c r="C38" s="9">
        <f t="shared" si="0"/>
        <v>7.35</v>
      </c>
      <c r="D38" s="9">
        <f t="shared" si="1"/>
        <v>7.35</v>
      </c>
      <c r="E38" s="74">
        <v>7.35</v>
      </c>
      <c r="F38" s="74"/>
      <c r="G38" s="74"/>
      <c r="H38" s="74"/>
      <c r="I38" s="74"/>
      <c r="J38" s="74"/>
      <c r="K38" s="74"/>
      <c r="L38" s="74"/>
      <c r="M38" s="74"/>
      <c r="N38" s="74"/>
      <c r="O38" s="74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3.5"/>
  <cols>
    <col min="1" max="1" width="12.8166666666667" customWidth="1"/>
    <col min="2" max="2" width="16.4083333333333" customWidth="1"/>
    <col min="3" max="4" width="11.2833333333333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7" width="9.76666666666667" customWidth="1"/>
  </cols>
  <sheetData>
    <row r="1" ht="35.85" customHeight="1" spans="1:15">
      <c r="A1" s="48" t="s">
        <v>170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ht="16.25" customHeight="1" spans="1:15">
      <c r="A2" s="49"/>
      <c r="B2" s="49"/>
      <c r="C2" s="49"/>
      <c r="D2" s="49"/>
      <c r="E2" s="49"/>
      <c r="F2" s="49"/>
      <c r="G2" s="49"/>
      <c r="H2" s="49"/>
      <c r="I2" s="49"/>
      <c r="J2" s="50"/>
      <c r="K2" s="58"/>
      <c r="L2" s="58"/>
      <c r="M2" s="58"/>
      <c r="N2" s="58"/>
      <c r="O2" s="59"/>
    </row>
    <row r="3" ht="16.25" customHeight="1" spans="1:15">
      <c r="A3" s="50" t="s">
        <v>171</v>
      </c>
      <c r="B3" s="51"/>
      <c r="C3" s="52"/>
      <c r="D3" s="53"/>
      <c r="E3" s="52"/>
      <c r="F3" s="52"/>
      <c r="G3" s="52"/>
      <c r="H3" s="52"/>
      <c r="I3" s="52"/>
      <c r="J3" s="50"/>
      <c r="K3" s="50"/>
      <c r="L3" s="50"/>
      <c r="M3" s="54"/>
      <c r="N3" s="54"/>
      <c r="O3" s="59"/>
    </row>
    <row r="4" ht="16.25" customHeight="1" spans="1:15">
      <c r="A4" s="54" t="s">
        <v>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9" t="s">
        <v>21</v>
      </c>
      <c r="O4" s="59"/>
    </row>
    <row r="5" ht="26.05" customHeight="1" spans="1:15">
      <c r="A5" s="5" t="s">
        <v>22</v>
      </c>
      <c r="B5" s="55" t="s">
        <v>111</v>
      </c>
      <c r="C5" s="56" t="s">
        <v>23</v>
      </c>
      <c r="D5" s="56" t="s">
        <v>24</v>
      </c>
      <c r="E5" s="56"/>
      <c r="F5" s="56"/>
      <c r="G5" s="56"/>
      <c r="H5" s="56"/>
      <c r="I5" s="56"/>
      <c r="J5" s="5" t="s">
        <v>15</v>
      </c>
      <c r="K5" s="5"/>
      <c r="L5" s="5"/>
      <c r="M5" s="5"/>
      <c r="N5" s="5"/>
      <c r="O5" s="5"/>
    </row>
    <row r="6" ht="32.55" customHeight="1" spans="1:15">
      <c r="A6" s="5"/>
      <c r="B6" s="55"/>
      <c r="C6" s="56"/>
      <c r="D6" s="5" t="s">
        <v>25</v>
      </c>
      <c r="E6" s="5" t="s">
        <v>112</v>
      </c>
      <c r="F6" s="5" t="s">
        <v>27</v>
      </c>
      <c r="G6" s="5" t="s">
        <v>28</v>
      </c>
      <c r="H6" s="5" t="s">
        <v>29</v>
      </c>
      <c r="I6" s="56" t="s">
        <v>30</v>
      </c>
      <c r="J6" s="5" t="s">
        <v>25</v>
      </c>
      <c r="K6" s="5" t="s">
        <v>112</v>
      </c>
      <c r="L6" s="5" t="s">
        <v>27</v>
      </c>
      <c r="M6" s="5" t="s">
        <v>28</v>
      </c>
      <c r="N6" s="5" t="s">
        <v>29</v>
      </c>
      <c r="O6" s="56" t="s">
        <v>30</v>
      </c>
    </row>
    <row r="7" ht="32.55" customHeight="1" spans="1:15">
      <c r="A7" s="5"/>
      <c r="B7" s="55"/>
      <c r="C7" s="56"/>
      <c r="D7" s="5"/>
      <c r="E7" s="5"/>
      <c r="F7" s="5"/>
      <c r="G7" s="5"/>
      <c r="H7" s="5"/>
      <c r="I7" s="56"/>
      <c r="J7" s="5"/>
      <c r="K7" s="5"/>
      <c r="L7" s="5"/>
      <c r="M7" s="5"/>
      <c r="N7" s="5"/>
      <c r="O7" s="56"/>
    </row>
    <row r="8" ht="26.05" customHeight="1" spans="1:15">
      <c r="A8" s="5" t="s">
        <v>25</v>
      </c>
      <c r="B8" s="55"/>
      <c r="C8" s="9"/>
      <c r="D8" s="9"/>
      <c r="E8" s="9"/>
      <c r="F8" s="9"/>
      <c r="G8" s="9"/>
      <c r="H8" s="9"/>
      <c r="I8" s="9"/>
      <c r="J8" s="60"/>
      <c r="K8" s="60"/>
      <c r="L8" s="60"/>
      <c r="M8" s="60"/>
      <c r="N8" s="60"/>
      <c r="O8" s="60"/>
    </row>
    <row r="9" ht="26.05" customHeight="1" spans="1:15">
      <c r="A9" s="57"/>
      <c r="B9" s="57"/>
      <c r="C9" s="9"/>
      <c r="D9" s="9"/>
      <c r="E9" s="9"/>
      <c r="F9" s="9"/>
      <c r="G9" s="9"/>
      <c r="H9" s="9"/>
      <c r="I9" s="9"/>
      <c r="J9" s="60"/>
      <c r="K9" s="60"/>
      <c r="L9" s="60"/>
      <c r="M9" s="60"/>
      <c r="N9" s="60"/>
      <c r="O9" s="60"/>
    </row>
    <row r="10" ht="26.05" customHeight="1" spans="1:15">
      <c r="A10" s="57"/>
      <c r="B10" s="5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</sheetData>
  <mergeCells count="20">
    <mergeCell ref="A1:O1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3.5"/>
  <cols>
    <col min="1" max="1" width="12.8166666666667" customWidth="1"/>
    <col min="2" max="2" width="16.4083333333333" customWidth="1"/>
    <col min="3" max="4" width="11.2833333333333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7" width="9.76666666666667" customWidth="1"/>
  </cols>
  <sheetData>
    <row r="1" ht="35.85" customHeight="1" spans="1:15">
      <c r="A1" s="61" t="s">
        <v>172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ht="16.25" customHeight="1" spans="1:15">
      <c r="A2" s="62"/>
      <c r="B2" s="62"/>
      <c r="C2" s="62"/>
      <c r="D2" s="62"/>
      <c r="E2" s="62"/>
      <c r="F2" s="62"/>
      <c r="G2" s="62"/>
      <c r="H2" s="62"/>
      <c r="I2" s="62"/>
      <c r="J2" s="63"/>
      <c r="K2" s="58"/>
      <c r="L2" s="58"/>
      <c r="M2" s="58"/>
      <c r="N2" s="58"/>
      <c r="O2" s="65"/>
    </row>
    <row r="3" ht="16.25" customHeight="1" spans="1:15">
      <c r="A3" s="63" t="s">
        <v>173</v>
      </c>
      <c r="B3" s="64"/>
      <c r="C3" s="53"/>
      <c r="D3" s="53"/>
      <c r="E3" s="53"/>
      <c r="F3" s="53"/>
      <c r="G3" s="53"/>
      <c r="H3" s="53"/>
      <c r="I3" s="53"/>
      <c r="J3" s="63"/>
      <c r="K3" s="63"/>
      <c r="L3" s="63"/>
      <c r="M3" s="54"/>
      <c r="N3" s="54"/>
      <c r="O3" s="65"/>
    </row>
    <row r="4" ht="16.25" customHeight="1" spans="1:15">
      <c r="A4" s="54" t="s">
        <v>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65" t="s">
        <v>21</v>
      </c>
      <c r="O4" s="65"/>
    </row>
    <row r="5" ht="26.05" customHeight="1" spans="1:15">
      <c r="A5" s="5" t="s">
        <v>22</v>
      </c>
      <c r="B5" s="55" t="s">
        <v>111</v>
      </c>
      <c r="C5" s="56" t="s">
        <v>23</v>
      </c>
      <c r="D5" s="56" t="s">
        <v>24</v>
      </c>
      <c r="E5" s="56"/>
      <c r="F5" s="56"/>
      <c r="G5" s="56"/>
      <c r="H5" s="56"/>
      <c r="I5" s="56"/>
      <c r="J5" s="5" t="s">
        <v>15</v>
      </c>
      <c r="K5" s="5"/>
      <c r="L5" s="5"/>
      <c r="M5" s="5"/>
      <c r="N5" s="5"/>
      <c r="O5" s="5"/>
    </row>
    <row r="6" ht="32.55" customHeight="1" spans="1:15">
      <c r="A6" s="5"/>
      <c r="B6" s="55"/>
      <c r="C6" s="56"/>
      <c r="D6" s="5" t="s">
        <v>25</v>
      </c>
      <c r="E6" s="5" t="s">
        <v>112</v>
      </c>
      <c r="F6" s="5" t="s">
        <v>27</v>
      </c>
      <c r="G6" s="5" t="s">
        <v>28</v>
      </c>
      <c r="H6" s="5" t="s">
        <v>29</v>
      </c>
      <c r="I6" s="56" t="s">
        <v>30</v>
      </c>
      <c r="J6" s="5" t="s">
        <v>25</v>
      </c>
      <c r="K6" s="5" t="s">
        <v>112</v>
      </c>
      <c r="L6" s="5" t="s">
        <v>27</v>
      </c>
      <c r="M6" s="5" t="s">
        <v>28</v>
      </c>
      <c r="N6" s="5" t="s">
        <v>29</v>
      </c>
      <c r="O6" s="56" t="s">
        <v>30</v>
      </c>
    </row>
    <row r="7" ht="32.55" customHeight="1" spans="1:15">
      <c r="A7" s="5"/>
      <c r="B7" s="55"/>
      <c r="C7" s="56"/>
      <c r="D7" s="5"/>
      <c r="E7" s="5"/>
      <c r="F7" s="5"/>
      <c r="G7" s="5"/>
      <c r="H7" s="5"/>
      <c r="I7" s="56"/>
      <c r="J7" s="5"/>
      <c r="K7" s="5"/>
      <c r="L7" s="5"/>
      <c r="M7" s="5"/>
      <c r="N7" s="5"/>
      <c r="O7" s="56"/>
    </row>
    <row r="8" ht="26.05" customHeight="1" spans="1:15">
      <c r="A8" s="5" t="s">
        <v>25</v>
      </c>
      <c r="B8" s="55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ht="26.05" customHeight="1" spans="1:15">
      <c r="A9" s="57"/>
      <c r="B9" s="5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ht="26.05" customHeight="1" spans="1:15">
      <c r="A10" s="57"/>
      <c r="B10" s="5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6.05" customHeight="1" spans="1:15">
      <c r="A11" s="57"/>
      <c r="B11" s="57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</sheetData>
  <mergeCells count="20">
    <mergeCell ref="A1:O1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pane ySplit="7" topLeftCell="A8" activePane="bottomLeft" state="frozen"/>
      <selection/>
      <selection pane="bottomLeft" activeCell="A1" sqref="A1:Q1"/>
    </sheetView>
  </sheetViews>
  <sheetFormatPr defaultColWidth="10" defaultRowHeight="13.5"/>
  <cols>
    <col min="1" max="1" width="11.8" customWidth="1"/>
    <col min="2" max="4" width="9.23333333333333" customWidth="1"/>
    <col min="5" max="6" width="10.2583333333333" customWidth="1"/>
    <col min="7" max="7" width="9.23333333333333" customWidth="1"/>
    <col min="8" max="8" width="7.69166666666667" customWidth="1"/>
    <col min="9" max="11" width="5.125" customWidth="1"/>
    <col min="12" max="13" width="7.18333333333333" customWidth="1"/>
    <col min="14" max="14" width="7.69166666666667" customWidth="1"/>
    <col min="15" max="17" width="5.125" customWidth="1"/>
    <col min="18" max="19" width="9.76666666666667" customWidth="1"/>
  </cols>
  <sheetData>
    <row r="1" ht="35.85" customHeight="1" spans="1:17">
      <c r="A1" s="48" t="s">
        <v>174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ht="16.25" customHeight="1" spans="1:17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  <c r="M2" s="58"/>
      <c r="N2" s="58"/>
      <c r="O2" s="58"/>
      <c r="P2" s="58"/>
      <c r="Q2" s="59"/>
    </row>
    <row r="3" ht="16.25" customHeight="1" spans="1:17">
      <c r="A3" s="50" t="s">
        <v>175</v>
      </c>
      <c r="B3" s="51"/>
      <c r="C3" s="51"/>
      <c r="D3" s="51"/>
      <c r="E3" s="52"/>
      <c r="F3" s="53"/>
      <c r="G3" s="52"/>
      <c r="H3" s="52"/>
      <c r="I3" s="52"/>
      <c r="J3" s="52"/>
      <c r="K3" s="52"/>
      <c r="L3" s="50"/>
      <c r="M3" s="50"/>
      <c r="N3" s="50"/>
      <c r="O3" s="54"/>
      <c r="P3" s="54"/>
      <c r="Q3" s="59"/>
    </row>
    <row r="4" ht="16.25" customHeight="1" spans="1:17">
      <c r="A4" s="54" t="s">
        <v>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9" t="s">
        <v>21</v>
      </c>
      <c r="Q4" s="59"/>
    </row>
    <row r="5" ht="26.05" customHeight="1" spans="1:17">
      <c r="A5" s="5" t="s">
        <v>22</v>
      </c>
      <c r="B5" s="55" t="s">
        <v>176</v>
      </c>
      <c r="C5" s="55" t="s">
        <v>177</v>
      </c>
      <c r="D5" s="5" t="s">
        <v>178</v>
      </c>
      <c r="E5" s="56" t="s">
        <v>23</v>
      </c>
      <c r="F5" s="56" t="s">
        <v>24</v>
      </c>
      <c r="G5" s="56"/>
      <c r="H5" s="56"/>
      <c r="I5" s="56"/>
      <c r="J5" s="56"/>
      <c r="K5" s="56"/>
      <c r="L5" s="5" t="s">
        <v>15</v>
      </c>
      <c r="M5" s="5"/>
      <c r="N5" s="5"/>
      <c r="O5" s="5"/>
      <c r="P5" s="5"/>
      <c r="Q5" s="5"/>
    </row>
    <row r="6" ht="32.55" customHeight="1" spans="1:17">
      <c r="A6" s="5"/>
      <c r="B6" s="55"/>
      <c r="C6" s="55"/>
      <c r="D6" s="5"/>
      <c r="E6" s="56"/>
      <c r="F6" s="5" t="s">
        <v>25</v>
      </c>
      <c r="G6" s="5" t="s">
        <v>112</v>
      </c>
      <c r="H6" s="5" t="s">
        <v>27</v>
      </c>
      <c r="I6" s="5" t="s">
        <v>28</v>
      </c>
      <c r="J6" s="5" t="s">
        <v>29</v>
      </c>
      <c r="K6" s="56" t="s">
        <v>30</v>
      </c>
      <c r="L6" s="5" t="s">
        <v>25</v>
      </c>
      <c r="M6" s="5" t="s">
        <v>112</v>
      </c>
      <c r="N6" s="5" t="s">
        <v>27</v>
      </c>
      <c r="O6" s="5" t="s">
        <v>28</v>
      </c>
      <c r="P6" s="5" t="s">
        <v>29</v>
      </c>
      <c r="Q6" s="56" t="s">
        <v>30</v>
      </c>
    </row>
    <row r="7" ht="32.55" customHeight="1" spans="1:17">
      <c r="A7" s="5"/>
      <c r="B7" s="55"/>
      <c r="C7" s="55"/>
      <c r="D7" s="5"/>
      <c r="E7" s="56"/>
      <c r="F7" s="5"/>
      <c r="G7" s="5"/>
      <c r="H7" s="5"/>
      <c r="I7" s="5"/>
      <c r="J7" s="5"/>
      <c r="K7" s="56"/>
      <c r="L7" s="5"/>
      <c r="M7" s="5"/>
      <c r="N7" s="5"/>
      <c r="O7" s="5"/>
      <c r="P7" s="5"/>
      <c r="Q7" s="56"/>
    </row>
    <row r="8" ht="26.05" customHeight="1" spans="1:17">
      <c r="A8" s="5" t="s">
        <v>25</v>
      </c>
      <c r="B8" s="55"/>
      <c r="C8" s="55"/>
      <c r="D8" s="5"/>
      <c r="E8" s="9"/>
      <c r="F8" s="9"/>
      <c r="G8" s="9"/>
      <c r="H8" s="9"/>
      <c r="I8" s="9"/>
      <c r="J8" s="9"/>
      <c r="K8" s="9"/>
      <c r="L8" s="60"/>
      <c r="M8" s="60"/>
      <c r="N8" s="60"/>
      <c r="O8" s="60"/>
      <c r="P8" s="60"/>
      <c r="Q8" s="60"/>
    </row>
    <row r="9" ht="26.05" customHeight="1" spans="1:17">
      <c r="A9" s="57"/>
      <c r="B9" s="57"/>
      <c r="C9" s="57"/>
      <c r="D9" s="10"/>
      <c r="E9" s="9"/>
      <c r="F9" s="9"/>
      <c r="G9" s="9"/>
      <c r="H9" s="9"/>
      <c r="I9" s="9"/>
      <c r="J9" s="9"/>
      <c r="K9" s="9"/>
      <c r="L9" s="60"/>
      <c r="M9" s="60"/>
      <c r="N9" s="60"/>
      <c r="O9" s="60"/>
      <c r="P9" s="60"/>
      <c r="Q9" s="60"/>
    </row>
    <row r="10" ht="26.05" customHeight="1" spans="1:17">
      <c r="A10" s="57"/>
      <c r="B10" s="57"/>
      <c r="C10" s="57"/>
      <c r="D10" s="10"/>
      <c r="E10" s="9"/>
      <c r="F10" s="9"/>
      <c r="G10" s="9"/>
      <c r="H10" s="9"/>
      <c r="I10" s="9"/>
      <c r="J10" s="9"/>
      <c r="K10" s="9"/>
      <c r="L10" s="60"/>
      <c r="M10" s="60"/>
      <c r="N10" s="60"/>
      <c r="O10" s="60"/>
      <c r="P10" s="60"/>
      <c r="Q10" s="60"/>
    </row>
    <row r="11" ht="26.05" customHeight="1" spans="1:17">
      <c r="A11" s="57"/>
      <c r="B11" s="57"/>
      <c r="C11" s="57"/>
      <c r="D11" s="10"/>
      <c r="E11" s="9"/>
      <c r="F11" s="9"/>
      <c r="G11" s="9"/>
      <c r="H11" s="9"/>
      <c r="I11" s="9"/>
      <c r="J11" s="9"/>
      <c r="K11" s="9"/>
      <c r="L11" s="60"/>
      <c r="M11" s="60"/>
      <c r="N11" s="60"/>
      <c r="O11" s="60"/>
      <c r="P11" s="60"/>
      <c r="Q11" s="60"/>
    </row>
  </sheetData>
  <mergeCells count="22">
    <mergeCell ref="A1:Q1"/>
    <mergeCell ref="A4:O4"/>
    <mergeCell ref="P4:Q4"/>
    <mergeCell ref="F5:K5"/>
    <mergeCell ref="L5:Q5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workbookViewId="0">
      <pane ySplit="2" topLeftCell="A3" activePane="bottomLeft" state="frozen"/>
      <selection/>
      <selection pane="bottomLeft" activeCell="K34" sqref="K34"/>
    </sheetView>
  </sheetViews>
  <sheetFormatPr defaultColWidth="10" defaultRowHeight="13.5"/>
  <cols>
    <col min="1" max="1" width="16.925" customWidth="1"/>
    <col min="2" max="8" width="15.9" customWidth="1"/>
    <col min="9" max="10" width="9.76666666666667" customWidth="1"/>
  </cols>
  <sheetData>
    <row r="1" ht="36.7" customHeight="1" spans="1:8">
      <c r="A1" s="12" t="s">
        <v>179</v>
      </c>
      <c r="B1" s="12"/>
      <c r="C1" s="12"/>
      <c r="D1" s="12"/>
      <c r="E1" s="12"/>
      <c r="F1" s="12"/>
      <c r="G1" s="12"/>
      <c r="H1" s="12"/>
    </row>
    <row r="2" ht="22.75" customHeight="1" spans="1:8">
      <c r="A2" s="13" t="s">
        <v>180</v>
      </c>
      <c r="B2" s="3"/>
      <c r="C2" s="3"/>
      <c r="D2" s="3"/>
      <c r="E2" s="3"/>
      <c r="F2" s="3"/>
      <c r="G2" s="3"/>
      <c r="H2" s="14" t="s">
        <v>4</v>
      </c>
    </row>
    <row r="3" ht="16.25" customHeight="1" spans="1:8">
      <c r="A3" s="15" t="s">
        <v>181</v>
      </c>
      <c r="B3" s="16" t="s">
        <v>182</v>
      </c>
      <c r="C3" s="16"/>
      <c r="D3" s="16"/>
      <c r="E3" s="16"/>
      <c r="F3" s="16"/>
      <c r="G3" s="16"/>
      <c r="H3" s="16"/>
    </row>
    <row r="4" ht="16.25" customHeight="1" spans="1:8">
      <c r="A4" s="17" t="s">
        <v>183</v>
      </c>
      <c r="B4" s="18">
        <v>202.82</v>
      </c>
      <c r="C4" s="18"/>
      <c r="D4" s="18"/>
      <c r="E4" s="18"/>
      <c r="F4" s="18"/>
      <c r="G4" s="18"/>
      <c r="H4" s="18"/>
    </row>
    <row r="5" ht="16.25" customHeight="1" spans="1:8">
      <c r="A5" s="19" t="s">
        <v>184</v>
      </c>
      <c r="B5" s="16" t="s">
        <v>185</v>
      </c>
      <c r="C5" s="16"/>
      <c r="D5" s="20">
        <v>202.82</v>
      </c>
      <c r="E5" s="20"/>
      <c r="F5" s="20"/>
      <c r="G5" s="20"/>
      <c r="H5" s="20"/>
    </row>
    <row r="6" ht="16.25" customHeight="1" spans="1:8">
      <c r="A6" s="19"/>
      <c r="B6" s="16" t="s">
        <v>186</v>
      </c>
      <c r="C6" s="16"/>
      <c r="D6" s="20">
        <v>172.37</v>
      </c>
      <c r="E6" s="21" t="s">
        <v>187</v>
      </c>
      <c r="F6" s="21"/>
      <c r="G6" s="22">
        <v>6.98</v>
      </c>
      <c r="H6" s="22"/>
    </row>
    <row r="7" ht="16.25" customHeight="1" spans="1:8">
      <c r="A7" s="19"/>
      <c r="B7" s="16" t="s">
        <v>188</v>
      </c>
      <c r="C7" s="16"/>
      <c r="D7" s="20">
        <v>23.47</v>
      </c>
      <c r="E7" s="21" t="s">
        <v>189</v>
      </c>
      <c r="F7" s="21"/>
      <c r="G7" s="22"/>
      <c r="H7" s="22"/>
    </row>
    <row r="8" ht="16.25" customHeight="1" spans="1:8">
      <c r="A8" s="19" t="s">
        <v>190</v>
      </c>
      <c r="B8" s="23" t="s">
        <v>191</v>
      </c>
      <c r="C8" s="23"/>
      <c r="D8" s="23"/>
      <c r="E8" s="23"/>
      <c r="F8" s="24" t="s">
        <v>192</v>
      </c>
      <c r="G8" s="24"/>
      <c r="H8" s="24"/>
    </row>
    <row r="9" ht="16.25" customHeight="1" spans="1:8">
      <c r="A9" s="25"/>
      <c r="B9" s="26" t="s">
        <v>193</v>
      </c>
      <c r="C9" s="26"/>
      <c r="D9" s="26"/>
      <c r="E9" s="26"/>
      <c r="F9" s="20">
        <v>2.47</v>
      </c>
      <c r="G9" s="20"/>
      <c r="H9" s="20"/>
    </row>
    <row r="10" ht="16.25" customHeight="1" spans="1:8">
      <c r="A10" s="25"/>
      <c r="B10" s="26" t="s">
        <v>194</v>
      </c>
      <c r="C10" s="26"/>
      <c r="D10" s="26"/>
      <c r="E10" s="26"/>
      <c r="F10" s="27">
        <v>172.37</v>
      </c>
      <c r="G10" s="28"/>
      <c r="H10" s="29"/>
    </row>
    <row r="11" ht="16.25" customHeight="1" spans="1:8">
      <c r="A11" s="30"/>
      <c r="B11" s="31" t="s">
        <v>114</v>
      </c>
      <c r="C11" s="32"/>
      <c r="D11" s="32"/>
      <c r="E11" s="33"/>
      <c r="F11" s="27">
        <v>6.98</v>
      </c>
      <c r="G11" s="28"/>
      <c r="H11" s="29"/>
    </row>
    <row r="12" ht="16.25" customHeight="1" spans="1:8">
      <c r="A12" s="24" t="s">
        <v>195</v>
      </c>
      <c r="B12" s="16" t="s">
        <v>196</v>
      </c>
      <c r="C12" s="16"/>
      <c r="D12" s="16"/>
      <c r="E12" s="16"/>
      <c r="F12" s="16"/>
      <c r="G12" s="16"/>
      <c r="H12" s="16"/>
    </row>
    <row r="13" ht="16.25" customHeight="1" spans="1:8">
      <c r="A13" s="19" t="s">
        <v>197</v>
      </c>
      <c r="B13" s="17" t="s">
        <v>198</v>
      </c>
      <c r="C13" s="17" t="s">
        <v>199</v>
      </c>
      <c r="D13" s="17" t="s">
        <v>200</v>
      </c>
      <c r="E13" s="19" t="s">
        <v>201</v>
      </c>
      <c r="F13" s="17" t="s">
        <v>202</v>
      </c>
      <c r="G13" s="19" t="s">
        <v>203</v>
      </c>
      <c r="H13" s="34" t="s">
        <v>204</v>
      </c>
    </row>
    <row r="14" ht="16.25" customHeight="1" spans="1:8">
      <c r="A14" s="35" t="s">
        <v>197</v>
      </c>
      <c r="B14" s="35" t="s">
        <v>205</v>
      </c>
      <c r="C14" s="36" t="s">
        <v>206</v>
      </c>
      <c r="D14" s="37" t="s">
        <v>207</v>
      </c>
      <c r="E14" s="38" t="s">
        <v>208</v>
      </c>
      <c r="F14" s="38">
        <v>100</v>
      </c>
      <c r="G14" s="39" t="s">
        <v>209</v>
      </c>
      <c r="H14" s="40" t="s">
        <v>210</v>
      </c>
    </row>
    <row r="15" ht="16.25" customHeight="1" spans="1:8">
      <c r="A15" s="41"/>
      <c r="B15" s="41"/>
      <c r="C15" s="42" t="s">
        <v>211</v>
      </c>
      <c r="D15" s="37" t="s">
        <v>212</v>
      </c>
      <c r="E15" s="38" t="s">
        <v>208</v>
      </c>
      <c r="F15" s="38">
        <v>100</v>
      </c>
      <c r="G15" s="38" t="s">
        <v>209</v>
      </c>
      <c r="H15" s="40" t="s">
        <v>210</v>
      </c>
    </row>
    <row r="16" ht="16.25" customHeight="1" spans="1:8">
      <c r="A16" s="41"/>
      <c r="B16" s="41"/>
      <c r="C16" s="43"/>
      <c r="D16" s="37" t="s">
        <v>213</v>
      </c>
      <c r="E16" s="38" t="s">
        <v>208</v>
      </c>
      <c r="F16" s="38">
        <v>100</v>
      </c>
      <c r="G16" s="39" t="s">
        <v>209</v>
      </c>
      <c r="H16" s="40" t="s">
        <v>210</v>
      </c>
    </row>
    <row r="17" ht="16.25" customHeight="1" spans="1:8">
      <c r="A17" s="41"/>
      <c r="B17" s="41"/>
      <c r="C17" s="44"/>
      <c r="D17" s="37" t="s">
        <v>214</v>
      </c>
      <c r="E17" s="38" t="s">
        <v>208</v>
      </c>
      <c r="F17" s="38">
        <v>100</v>
      </c>
      <c r="G17" s="38" t="s">
        <v>209</v>
      </c>
      <c r="H17" s="40" t="s">
        <v>210</v>
      </c>
    </row>
    <row r="18" ht="16.25" customHeight="1" spans="1:8">
      <c r="A18" s="41"/>
      <c r="B18" s="41"/>
      <c r="C18" s="42" t="s">
        <v>215</v>
      </c>
      <c r="D18" s="37" t="s">
        <v>216</v>
      </c>
      <c r="E18" s="38"/>
      <c r="F18" s="38" t="s">
        <v>217</v>
      </c>
      <c r="G18" s="39"/>
      <c r="H18" s="40" t="s">
        <v>210</v>
      </c>
    </row>
    <row r="19" ht="16.25" customHeight="1" spans="1:8">
      <c r="A19" s="41"/>
      <c r="B19" s="45"/>
      <c r="C19" s="44"/>
      <c r="D19" s="37" t="s">
        <v>218</v>
      </c>
      <c r="E19" s="38"/>
      <c r="F19" s="38" t="s">
        <v>217</v>
      </c>
      <c r="G19" s="38"/>
      <c r="H19" s="40" t="s">
        <v>210</v>
      </c>
    </row>
    <row r="20" ht="16.25" customHeight="1" spans="1:8">
      <c r="A20" s="41"/>
      <c r="B20" s="36" t="s">
        <v>219</v>
      </c>
      <c r="C20" s="42" t="s">
        <v>220</v>
      </c>
      <c r="D20" s="37" t="s">
        <v>221</v>
      </c>
      <c r="E20" s="38" t="s">
        <v>222</v>
      </c>
      <c r="F20" s="38">
        <v>0</v>
      </c>
      <c r="G20" s="39" t="s">
        <v>209</v>
      </c>
      <c r="H20" s="40" t="s">
        <v>210</v>
      </c>
    </row>
    <row r="21" ht="16.25" customHeight="1" spans="1:8">
      <c r="A21" s="41"/>
      <c r="B21" s="36"/>
      <c r="C21" s="43"/>
      <c r="D21" s="37" t="s">
        <v>223</v>
      </c>
      <c r="E21" s="38" t="s">
        <v>222</v>
      </c>
      <c r="F21" s="38">
        <v>5</v>
      </c>
      <c r="G21" s="38" t="s">
        <v>209</v>
      </c>
      <c r="H21" s="40" t="s">
        <v>210</v>
      </c>
    </row>
    <row r="22" ht="16.25" customHeight="1" spans="1:8">
      <c r="A22" s="41"/>
      <c r="B22" s="36"/>
      <c r="C22" s="44"/>
      <c r="D22" s="37" t="s">
        <v>224</v>
      </c>
      <c r="E22" s="38" t="s">
        <v>208</v>
      </c>
      <c r="F22" s="38">
        <v>100</v>
      </c>
      <c r="G22" s="39" t="s">
        <v>209</v>
      </c>
      <c r="H22" s="40" t="s">
        <v>210</v>
      </c>
    </row>
    <row r="23" ht="16.25" customHeight="1" spans="1:8">
      <c r="A23" s="41"/>
      <c r="B23" s="42" t="s">
        <v>225</v>
      </c>
      <c r="C23" s="36" t="s">
        <v>226</v>
      </c>
      <c r="D23" s="37" t="s">
        <v>227</v>
      </c>
      <c r="E23" s="38" t="s">
        <v>208</v>
      </c>
      <c r="F23" s="38">
        <v>100</v>
      </c>
      <c r="G23" s="38" t="s">
        <v>209</v>
      </c>
      <c r="H23" s="40" t="s">
        <v>210</v>
      </c>
    </row>
    <row r="24" ht="16.25" customHeight="1" spans="1:8">
      <c r="A24" s="41"/>
      <c r="B24" s="43"/>
      <c r="C24" s="46" t="s">
        <v>228</v>
      </c>
      <c r="D24" s="46" t="s">
        <v>229</v>
      </c>
      <c r="E24" s="38"/>
      <c r="F24" s="38" t="s">
        <v>230</v>
      </c>
      <c r="G24" s="39"/>
      <c r="H24" s="40" t="s">
        <v>210</v>
      </c>
    </row>
    <row r="25" ht="16.25" customHeight="1" spans="1:8">
      <c r="A25" s="41"/>
      <c r="B25" s="43"/>
      <c r="C25" s="35" t="s">
        <v>231</v>
      </c>
      <c r="D25" s="46" t="s">
        <v>232</v>
      </c>
      <c r="E25" s="38"/>
      <c r="F25" s="38" t="s">
        <v>217</v>
      </c>
      <c r="G25" s="38"/>
      <c r="H25" s="40" t="s">
        <v>210</v>
      </c>
    </row>
    <row r="26" ht="16.25" customHeight="1" spans="1:8">
      <c r="A26" s="41"/>
      <c r="B26" s="43"/>
      <c r="C26" s="45"/>
      <c r="D26" s="46" t="s">
        <v>233</v>
      </c>
      <c r="E26" s="38"/>
      <c r="F26" s="38" t="s">
        <v>217</v>
      </c>
      <c r="G26" s="39"/>
      <c r="H26" s="40" t="s">
        <v>210</v>
      </c>
    </row>
    <row r="27" ht="16.25" customHeight="1" spans="1:8">
      <c r="A27" s="41"/>
      <c r="B27" s="43"/>
      <c r="C27" s="46" t="s">
        <v>234</v>
      </c>
      <c r="D27" s="46" t="s">
        <v>235</v>
      </c>
      <c r="E27" s="38"/>
      <c r="F27" s="38" t="s">
        <v>236</v>
      </c>
      <c r="G27" s="38"/>
      <c r="H27" s="40" t="s">
        <v>210</v>
      </c>
    </row>
    <row r="28" ht="16.25" customHeight="1" spans="1:8">
      <c r="A28" s="41"/>
      <c r="B28" s="43"/>
      <c r="C28" s="46" t="s">
        <v>237</v>
      </c>
      <c r="D28" s="46" t="s">
        <v>238</v>
      </c>
      <c r="E28" s="38" t="s">
        <v>208</v>
      </c>
      <c r="F28" s="38">
        <v>100</v>
      </c>
      <c r="G28" s="39" t="s">
        <v>209</v>
      </c>
      <c r="H28" s="40" t="s">
        <v>210</v>
      </c>
    </row>
    <row r="29" ht="16.25" customHeight="1" spans="1:8">
      <c r="A29" s="41"/>
      <c r="B29" s="44"/>
      <c r="C29" s="46" t="s">
        <v>239</v>
      </c>
      <c r="D29" s="46" t="s">
        <v>240</v>
      </c>
      <c r="E29" s="38" t="s">
        <v>208</v>
      </c>
      <c r="F29" s="38">
        <v>0</v>
      </c>
      <c r="G29" s="38" t="s">
        <v>241</v>
      </c>
      <c r="H29" s="40" t="s">
        <v>210</v>
      </c>
    </row>
    <row r="30" ht="16.25" customHeight="1" spans="1:8">
      <c r="A30" s="41"/>
      <c r="B30" s="35" t="s">
        <v>242</v>
      </c>
      <c r="C30" s="35" t="s">
        <v>243</v>
      </c>
      <c r="D30" s="46" t="s">
        <v>244</v>
      </c>
      <c r="E30" s="38" t="s">
        <v>222</v>
      </c>
      <c r="F30" s="38">
        <v>0</v>
      </c>
      <c r="G30" s="39" t="s">
        <v>209</v>
      </c>
      <c r="H30" s="40" t="s">
        <v>210</v>
      </c>
    </row>
    <row r="31" ht="16.25" customHeight="1" spans="1:8">
      <c r="A31" s="41"/>
      <c r="B31" s="45"/>
      <c r="C31" s="45"/>
      <c r="D31" s="46" t="s">
        <v>245</v>
      </c>
      <c r="E31" s="38" t="s">
        <v>222</v>
      </c>
      <c r="F31" s="38">
        <v>100</v>
      </c>
      <c r="G31" s="38" t="s">
        <v>209</v>
      </c>
      <c r="H31" s="40" t="s">
        <v>210</v>
      </c>
    </row>
    <row r="32" ht="16.25" customHeight="1" spans="1:8">
      <c r="A32" s="41"/>
      <c r="B32" s="35" t="s">
        <v>246</v>
      </c>
      <c r="C32" s="46" t="s">
        <v>247</v>
      </c>
      <c r="D32" s="46" t="s">
        <v>248</v>
      </c>
      <c r="E32" s="38"/>
      <c r="F32" s="38" t="s">
        <v>249</v>
      </c>
      <c r="G32" s="39"/>
      <c r="H32" s="40" t="s">
        <v>210</v>
      </c>
    </row>
    <row r="33" ht="16.25" customHeight="1" spans="1:12">
      <c r="A33" s="41"/>
      <c r="B33" s="45"/>
      <c r="C33" s="46" t="s">
        <v>250</v>
      </c>
      <c r="D33" s="46" t="s">
        <v>251</v>
      </c>
      <c r="E33" s="38" t="s">
        <v>252</v>
      </c>
      <c r="F33" s="38">
        <v>90</v>
      </c>
      <c r="G33" s="38" t="s">
        <v>209</v>
      </c>
      <c r="H33" s="40" t="s">
        <v>210</v>
      </c>
      <c r="L33" s="47"/>
    </row>
    <row r="34" ht="16.25" customHeight="1" spans="1:8">
      <c r="A34" s="45"/>
      <c r="B34" s="38" t="s">
        <v>253</v>
      </c>
      <c r="C34" s="46" t="s">
        <v>254</v>
      </c>
      <c r="D34" s="46" t="s">
        <v>255</v>
      </c>
      <c r="E34" s="38"/>
      <c r="F34" s="38" t="s">
        <v>256</v>
      </c>
      <c r="G34" s="39"/>
      <c r="H34" s="40" t="s">
        <v>210</v>
      </c>
    </row>
  </sheetData>
  <mergeCells count="33">
    <mergeCell ref="A1:H1"/>
    <mergeCell ref="B3:H3"/>
    <mergeCell ref="B4:H4"/>
    <mergeCell ref="B5:C5"/>
    <mergeCell ref="D5:H5"/>
    <mergeCell ref="B6:C6"/>
    <mergeCell ref="E6:F6"/>
    <mergeCell ref="G6:H6"/>
    <mergeCell ref="B7:C7"/>
    <mergeCell ref="E7:F7"/>
    <mergeCell ref="G7:H7"/>
    <mergeCell ref="B8:E8"/>
    <mergeCell ref="F8:H8"/>
    <mergeCell ref="B9:E9"/>
    <mergeCell ref="F9:H9"/>
    <mergeCell ref="B10:E10"/>
    <mergeCell ref="F10:H10"/>
    <mergeCell ref="B11:E11"/>
    <mergeCell ref="F11:H11"/>
    <mergeCell ref="B12:H12"/>
    <mergeCell ref="A5:A7"/>
    <mergeCell ref="A8:A11"/>
    <mergeCell ref="A14:A34"/>
    <mergeCell ref="B14:B19"/>
    <mergeCell ref="B20:B22"/>
    <mergeCell ref="B23:B29"/>
    <mergeCell ref="B30:B31"/>
    <mergeCell ref="B32:B33"/>
    <mergeCell ref="C15:C17"/>
    <mergeCell ref="C18:C19"/>
    <mergeCell ref="C20:C22"/>
    <mergeCell ref="C25:C26"/>
    <mergeCell ref="C30:C31"/>
  </mergeCells>
  <printOptions horizontalCentered="1"/>
  <pageMargins left="0.38400000333786" right="0.38400000333786" top="0.263999998569489" bottom="0.263999998569489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2" topLeftCell="A3" activePane="bottomLeft" state="frozen"/>
      <selection/>
      <selection pane="bottomLeft" activeCell="A1" sqref="A1:H1"/>
    </sheetView>
  </sheetViews>
  <sheetFormatPr defaultColWidth="10" defaultRowHeight="13.5" outlineLevelCol="7"/>
  <cols>
    <col min="1" max="1" width="16.925" customWidth="1"/>
    <col min="2" max="3" width="12.8166666666667" customWidth="1"/>
    <col min="4" max="4" width="34.1916666666667" customWidth="1"/>
    <col min="5" max="6" width="12.8166666666667" customWidth="1"/>
    <col min="7" max="8" width="13.3333333333333" customWidth="1"/>
    <col min="9" max="10" width="9.76666666666667" customWidth="1"/>
  </cols>
  <sheetData>
    <row r="1" ht="35.85" customHeight="1" spans="1:8">
      <c r="A1" s="1" t="s">
        <v>257</v>
      </c>
      <c r="B1" s="1"/>
      <c r="C1" s="1"/>
      <c r="D1" s="1"/>
      <c r="E1" s="1"/>
      <c r="F1" s="1"/>
      <c r="G1" s="1"/>
      <c r="H1" s="1"/>
    </row>
    <row r="2" ht="22.7" customHeight="1" spans="1:8">
      <c r="A2" s="2" t="s">
        <v>258</v>
      </c>
      <c r="B2" s="2"/>
      <c r="C2" s="3"/>
      <c r="D2" s="3"/>
      <c r="E2" s="3"/>
      <c r="F2" s="3"/>
      <c r="G2" s="3"/>
      <c r="H2" s="4" t="s">
        <v>4</v>
      </c>
    </row>
    <row r="3" ht="26.05" customHeight="1" spans="1:8">
      <c r="A3" s="5" t="s">
        <v>259</v>
      </c>
      <c r="B3" s="6"/>
      <c r="C3" s="6"/>
      <c r="D3" s="6"/>
      <c r="E3" s="6"/>
      <c r="F3" s="6"/>
      <c r="G3" s="6"/>
      <c r="H3" s="6"/>
    </row>
    <row r="4" ht="26.05" customHeight="1" spans="1:8">
      <c r="A4" s="7" t="s">
        <v>260</v>
      </c>
      <c r="B4" s="8"/>
      <c r="C4" s="8"/>
      <c r="D4" s="8"/>
      <c r="E4" s="8" t="s">
        <v>261</v>
      </c>
      <c r="F4" s="8"/>
      <c r="G4" s="8"/>
      <c r="H4" s="8"/>
    </row>
    <row r="5" ht="26.05" customHeight="1" spans="1:8">
      <c r="A5" s="5" t="s">
        <v>262</v>
      </c>
      <c r="B5" s="9"/>
      <c r="C5" s="9"/>
      <c r="D5" s="9"/>
      <c r="E5" s="9"/>
      <c r="F5" s="9"/>
      <c r="G5" s="9"/>
      <c r="H5" s="9"/>
    </row>
    <row r="6" ht="26.05" customHeight="1" spans="1:8">
      <c r="A6" s="5" t="s">
        <v>263</v>
      </c>
      <c r="B6" s="10"/>
      <c r="C6" s="10"/>
      <c r="D6" s="10"/>
      <c r="E6" s="10"/>
      <c r="F6" s="10"/>
      <c r="G6" s="10"/>
      <c r="H6" s="10"/>
    </row>
    <row r="7" ht="34.65" customHeight="1" spans="1:8">
      <c r="A7" s="5" t="s">
        <v>264</v>
      </c>
      <c r="B7" s="6" t="s">
        <v>198</v>
      </c>
      <c r="C7" s="6" t="s">
        <v>199</v>
      </c>
      <c r="D7" s="6" t="s">
        <v>200</v>
      </c>
      <c r="E7" s="5" t="s">
        <v>265</v>
      </c>
      <c r="F7" s="6" t="s">
        <v>202</v>
      </c>
      <c r="G7" s="5" t="s">
        <v>266</v>
      </c>
      <c r="H7" s="6" t="s">
        <v>204</v>
      </c>
    </row>
    <row r="8" ht="34.65" customHeight="1" spans="1:8">
      <c r="A8" s="5"/>
      <c r="B8" s="6"/>
      <c r="C8" s="6"/>
      <c r="D8" s="5"/>
      <c r="E8" s="5"/>
      <c r="F8" s="6"/>
      <c r="G8" s="5"/>
      <c r="H8" s="11"/>
    </row>
    <row r="9" ht="16.35" customHeight="1" spans="1:1">
      <c r="A9" s="3"/>
    </row>
    <row r="10" ht="16.35" customHeight="1" spans="1:8">
      <c r="A10" s="3"/>
      <c r="B10" s="3"/>
      <c r="C10" s="3"/>
      <c r="D10" s="3"/>
      <c r="E10" s="3"/>
      <c r="F10" s="3"/>
      <c r="G10" s="3"/>
      <c r="H10" s="3"/>
    </row>
  </sheetData>
  <mergeCells count="8">
    <mergeCell ref="A1:H1"/>
    <mergeCell ref="A2:B2"/>
    <mergeCell ref="B3:H3"/>
    <mergeCell ref="B4:D4"/>
    <mergeCell ref="F4:H4"/>
    <mergeCell ref="B5:H5"/>
    <mergeCell ref="B6:H6"/>
    <mergeCell ref="A7:A8"/>
  </mergeCells>
  <printOptions horizontalCentered="1"/>
  <pageMargins left="0.195999994874001" right="0.195999994874001" top="0.195999994874001" bottom="0.195999994874001" header="0" footer="0"/>
  <pageSetup paperSize="9" orientation="landscape"/>
  <headerFooter/>
  <rowBreaks count="1" manualBreakCount="1">
    <brk id="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pane ySplit="5" topLeftCell="A6" activePane="bottomLeft" state="frozen"/>
      <selection/>
      <selection pane="bottomLeft" activeCell="A7" sqref="A7"/>
    </sheetView>
  </sheetViews>
  <sheetFormatPr defaultColWidth="10" defaultRowHeight="13.5" outlineLevelCol="3"/>
  <cols>
    <col min="1" max="1" width="41.0333333333333" customWidth="1"/>
    <col min="2" max="2" width="23.075" customWidth="1"/>
    <col min="3" max="3" width="41.0333333333333" customWidth="1"/>
    <col min="4" max="4" width="23.075" customWidth="1"/>
    <col min="5" max="5" width="9.76666666666667" customWidth="1"/>
  </cols>
  <sheetData>
    <row r="1" ht="35.85" customHeight="1" spans="1:4">
      <c r="A1" s="48" t="s">
        <v>1</v>
      </c>
      <c r="B1" s="48"/>
      <c r="C1" s="48"/>
      <c r="D1" s="48"/>
    </row>
    <row r="2" ht="16.25" customHeight="1" spans="1:4">
      <c r="A2" s="98"/>
      <c r="B2" s="98"/>
      <c r="C2" s="98"/>
      <c r="D2" s="98"/>
    </row>
    <row r="3" ht="16.25" customHeight="1" spans="1:4">
      <c r="A3" s="92" t="s">
        <v>2</v>
      </c>
      <c r="B3" s="51"/>
      <c r="C3" s="50"/>
      <c r="D3" s="86"/>
    </row>
    <row r="4" ht="16.25" customHeight="1" spans="1:4">
      <c r="A4" s="54" t="s">
        <v>3</v>
      </c>
      <c r="B4" s="54"/>
      <c r="C4" s="54"/>
      <c r="D4" s="86" t="s">
        <v>4</v>
      </c>
    </row>
    <row r="5" ht="26.05" customHeight="1" spans="1:4">
      <c r="A5" s="72" t="s">
        <v>5</v>
      </c>
      <c r="B5" s="72"/>
      <c r="C5" s="72" t="s">
        <v>6</v>
      </c>
      <c r="D5" s="72"/>
    </row>
    <row r="6" ht="26.05" customHeight="1" spans="1:4">
      <c r="A6" s="55" t="s">
        <v>7</v>
      </c>
      <c r="B6" s="55" t="s">
        <v>8</v>
      </c>
      <c r="C6" s="55" t="s">
        <v>7</v>
      </c>
      <c r="D6" s="55" t="s">
        <v>8</v>
      </c>
    </row>
    <row r="7" ht="26.05" customHeight="1" spans="1:4">
      <c r="A7" s="57" t="s">
        <v>9</v>
      </c>
      <c r="B7" s="9">
        <v>202.82</v>
      </c>
      <c r="C7" s="57" t="s">
        <v>10</v>
      </c>
      <c r="D7" s="9">
        <v>170.13</v>
      </c>
    </row>
    <row r="8" ht="26.05" customHeight="1" spans="1:4">
      <c r="A8" s="57"/>
      <c r="B8" s="9"/>
      <c r="C8" s="57" t="s">
        <v>11</v>
      </c>
      <c r="D8" s="9">
        <v>19.72</v>
      </c>
    </row>
    <row r="9" ht="26.05" customHeight="1" spans="1:4">
      <c r="A9" s="55"/>
      <c r="B9" s="9"/>
      <c r="C9" s="87" t="s">
        <v>12</v>
      </c>
      <c r="D9" s="99">
        <v>12.97</v>
      </c>
    </row>
    <row r="10" ht="26.05" customHeight="1" spans="1:4">
      <c r="A10" s="55" t="s">
        <v>13</v>
      </c>
      <c r="B10" s="9">
        <v>202.82</v>
      </c>
      <c r="C10" s="55" t="s">
        <v>14</v>
      </c>
      <c r="D10" s="9">
        <v>202.82</v>
      </c>
    </row>
    <row r="11" ht="26.05" customHeight="1" spans="1:4">
      <c r="A11" s="57" t="s">
        <v>15</v>
      </c>
      <c r="B11" s="9"/>
      <c r="C11" s="57" t="s">
        <v>16</v>
      </c>
      <c r="D11" s="9"/>
    </row>
    <row r="12" ht="26.05" customHeight="1" spans="1:4">
      <c r="A12" s="100"/>
      <c r="B12" s="9"/>
      <c r="C12" s="100"/>
      <c r="D12" s="101"/>
    </row>
    <row r="13" ht="26.05" customHeight="1" spans="1:4">
      <c r="A13" s="55" t="s">
        <v>17</v>
      </c>
      <c r="B13" s="9">
        <v>202.82</v>
      </c>
      <c r="C13" s="55" t="s">
        <v>18</v>
      </c>
      <c r="D13" s="9">
        <v>202.82</v>
      </c>
    </row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7" topLeftCell="A8" activePane="bottomLeft" state="frozen"/>
      <selection/>
      <selection pane="bottomLeft" activeCell="C9" sqref="C9"/>
    </sheetView>
  </sheetViews>
  <sheetFormatPr defaultColWidth="10" defaultRowHeight="13.5"/>
  <cols>
    <col min="1" max="1" width="19" customWidth="1"/>
    <col min="2" max="2" width="9.49166666666667" customWidth="1"/>
    <col min="3" max="3" width="9.36666666666667" customWidth="1"/>
    <col min="4" max="4" width="8.81666666666667" customWidth="1"/>
    <col min="5" max="5" width="7.19166666666667" customWidth="1"/>
    <col min="6" max="7" width="5.125" customWidth="1"/>
    <col min="8" max="13" width="4.61666666666667" customWidth="1"/>
    <col min="14" max="14" width="8.14166666666667" customWidth="1"/>
    <col min="15" max="15" width="7.81666666666667" customWidth="1"/>
    <col min="16" max="16" width="6.10833333333333" customWidth="1"/>
    <col min="17" max="19" width="5.125" customWidth="1"/>
    <col min="20" max="21" width="9.76666666666667" customWidth="1"/>
  </cols>
  <sheetData>
    <row r="1" ht="35.85" customHeight="1" spans="1:19">
      <c r="A1" s="48" t="s">
        <v>19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ht="16.25" customHeight="1" spans="1:19">
      <c r="A2" s="67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97"/>
      <c r="N2" s="58"/>
      <c r="O2" s="58"/>
      <c r="P2" s="58"/>
      <c r="Q2" s="58"/>
      <c r="R2" s="59"/>
      <c r="S2" s="58"/>
    </row>
    <row r="3" ht="16.25" customHeight="1" spans="1:19">
      <c r="A3" s="68" t="s">
        <v>20</v>
      </c>
      <c r="B3" s="53"/>
      <c r="C3" s="53"/>
      <c r="D3" s="52"/>
      <c r="E3" s="52"/>
      <c r="F3" s="52"/>
      <c r="G3" s="52"/>
      <c r="H3" s="52"/>
      <c r="I3" s="52"/>
      <c r="J3" s="52"/>
      <c r="K3" s="52"/>
      <c r="L3" s="52"/>
      <c r="M3" s="50"/>
      <c r="N3" s="50"/>
      <c r="O3" s="50"/>
      <c r="P3" s="54"/>
      <c r="Q3" s="54"/>
      <c r="R3" s="52"/>
      <c r="S3" s="52"/>
    </row>
    <row r="4" ht="16.25" customHeight="1" spans="1:19">
      <c r="A4" s="69" t="s">
        <v>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59" t="s">
        <v>21</v>
      </c>
      <c r="S4" s="59"/>
    </row>
    <row r="5" ht="32.55" customHeight="1" spans="1:19">
      <c r="A5" s="55" t="s">
        <v>22</v>
      </c>
      <c r="B5" s="56" t="s">
        <v>23</v>
      </c>
      <c r="C5" s="56" t="s">
        <v>24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" t="s">
        <v>15</v>
      </c>
      <c r="O5" s="5"/>
      <c r="P5" s="5"/>
      <c r="Q5" s="5"/>
      <c r="R5" s="5"/>
      <c r="S5" s="5"/>
    </row>
    <row r="6" ht="32.55" customHeight="1" spans="1:19">
      <c r="A6" s="55"/>
      <c r="B6" s="56"/>
      <c r="C6" s="5" t="s">
        <v>25</v>
      </c>
      <c r="D6" s="5" t="s">
        <v>26</v>
      </c>
      <c r="E6" s="5" t="s">
        <v>27</v>
      </c>
      <c r="F6" s="5" t="s">
        <v>28</v>
      </c>
      <c r="G6" s="5" t="s">
        <v>29</v>
      </c>
      <c r="H6" s="56" t="s">
        <v>30</v>
      </c>
      <c r="I6" s="56"/>
      <c r="J6" s="56"/>
      <c r="K6" s="56"/>
      <c r="L6" s="56"/>
      <c r="M6" s="56"/>
      <c r="N6" s="5" t="s">
        <v>25</v>
      </c>
      <c r="O6" s="5" t="s">
        <v>26</v>
      </c>
      <c r="P6" s="5" t="s">
        <v>27</v>
      </c>
      <c r="Q6" s="5" t="s">
        <v>28</v>
      </c>
      <c r="R6" s="5" t="s">
        <v>29</v>
      </c>
      <c r="S6" s="5" t="s">
        <v>30</v>
      </c>
    </row>
    <row r="7" ht="65.15" customHeight="1" spans="1:19">
      <c r="A7" s="55"/>
      <c r="B7" s="56"/>
      <c r="C7" s="5"/>
      <c r="D7" s="5"/>
      <c r="E7" s="5"/>
      <c r="F7" s="5"/>
      <c r="G7" s="5"/>
      <c r="H7" s="5" t="s">
        <v>31</v>
      </c>
      <c r="I7" s="5" t="s">
        <v>32</v>
      </c>
      <c r="J7" s="5" t="s">
        <v>33</v>
      </c>
      <c r="K7" s="5" t="s">
        <v>34</v>
      </c>
      <c r="L7" s="5" t="s">
        <v>35</v>
      </c>
      <c r="M7" s="5" t="s">
        <v>36</v>
      </c>
      <c r="N7" s="5"/>
      <c r="O7" s="5"/>
      <c r="P7" s="5"/>
      <c r="Q7" s="5"/>
      <c r="R7" s="5"/>
      <c r="S7" s="5"/>
    </row>
    <row r="8" ht="26.05" customHeight="1" spans="1:19">
      <c r="A8" s="55" t="s">
        <v>25</v>
      </c>
      <c r="B8" s="9">
        <v>202.82</v>
      </c>
      <c r="C8" s="9">
        <f>D8</f>
        <v>202.82</v>
      </c>
      <c r="D8" s="9">
        <v>202.82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ht="26.05" customHeight="1" spans="1:19">
      <c r="A9" s="57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</sheetData>
  <mergeCells count="20">
    <mergeCell ref="A1:S1"/>
    <mergeCell ref="R3:S3"/>
    <mergeCell ref="A4:Q4"/>
    <mergeCell ref="R4:S4"/>
    <mergeCell ref="C5:M5"/>
    <mergeCell ref="N5:S5"/>
    <mergeCell ref="H6:M6"/>
    <mergeCell ref="A5:A7"/>
    <mergeCell ref="B5:B7"/>
    <mergeCell ref="C6:C7"/>
    <mergeCell ref="D6:D7"/>
    <mergeCell ref="E6:E7"/>
    <mergeCell ref="F6:F7"/>
    <mergeCell ref="G6:G7"/>
    <mergeCell ref="N6:N7"/>
    <mergeCell ref="O6:O7"/>
    <mergeCell ref="P6:P7"/>
    <mergeCell ref="Q6:Q7"/>
    <mergeCell ref="R6:R7"/>
    <mergeCell ref="S6:S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pane ySplit="6" topLeftCell="A7" activePane="bottomLeft" state="frozen"/>
      <selection/>
      <selection pane="bottomLeft" activeCell="A8" sqref="A8:G21"/>
    </sheetView>
  </sheetViews>
  <sheetFormatPr defaultColWidth="10" defaultRowHeight="13.5" outlineLevelCol="6"/>
  <cols>
    <col min="1" max="1" width="12.8166666666667" customWidth="1"/>
    <col min="2" max="2" width="43.0166666666667" customWidth="1"/>
    <col min="3" max="4" width="15.3833333333333" customWidth="1"/>
    <col min="5" max="7" width="14.3583333333333" customWidth="1"/>
    <col min="8" max="8" width="9.76666666666667" customWidth="1"/>
  </cols>
  <sheetData>
    <row r="1" ht="35.85" customHeight="1" spans="1:7">
      <c r="A1" s="48" t="s">
        <v>37</v>
      </c>
      <c r="B1" s="48"/>
      <c r="C1" s="48"/>
      <c r="D1" s="48"/>
      <c r="E1" s="48"/>
      <c r="F1" s="48"/>
      <c r="G1" s="48"/>
    </row>
    <row r="2" ht="16.25" customHeight="1" spans="1:7">
      <c r="A2" s="83"/>
      <c r="B2" s="83"/>
      <c r="C2" s="83"/>
      <c r="D2" s="83"/>
      <c r="E2" s="83"/>
      <c r="F2" s="83"/>
      <c r="G2" s="83"/>
    </row>
    <row r="3" ht="16.25" customHeight="1" spans="1:7">
      <c r="A3" s="84" t="s">
        <v>38</v>
      </c>
      <c r="B3" s="85"/>
      <c r="C3" s="85"/>
      <c r="D3" s="85"/>
      <c r="E3" s="85"/>
      <c r="F3" s="85"/>
      <c r="G3" s="85"/>
    </row>
    <row r="4" ht="16.25" customHeight="1" spans="1:7">
      <c r="A4" s="54" t="s">
        <v>3</v>
      </c>
      <c r="B4" s="54"/>
      <c r="C4" s="54"/>
      <c r="D4" s="54"/>
      <c r="E4" s="54"/>
      <c r="F4" s="54"/>
      <c r="G4" s="86" t="s">
        <v>4</v>
      </c>
    </row>
    <row r="5" ht="26.05" customHeight="1" spans="1:7">
      <c r="A5" s="6" t="s">
        <v>39</v>
      </c>
      <c r="B5" s="55" t="s">
        <v>40</v>
      </c>
      <c r="C5" s="55" t="s">
        <v>25</v>
      </c>
      <c r="D5" s="55" t="s">
        <v>41</v>
      </c>
      <c r="E5" s="55"/>
      <c r="F5" s="55"/>
      <c r="G5" s="55" t="s">
        <v>42</v>
      </c>
    </row>
    <row r="6" ht="26.05" customHeight="1" spans="1:7">
      <c r="A6" s="6"/>
      <c r="B6" s="55"/>
      <c r="C6" s="55"/>
      <c r="D6" s="55" t="s">
        <v>31</v>
      </c>
      <c r="E6" s="55" t="s">
        <v>43</v>
      </c>
      <c r="F6" s="55" t="s">
        <v>44</v>
      </c>
      <c r="G6" s="55"/>
    </row>
    <row r="7" ht="26.05" customHeight="1" spans="1:7">
      <c r="A7" s="87"/>
      <c r="B7" s="5" t="s">
        <v>25</v>
      </c>
      <c r="C7" s="91">
        <f>D7+G7</f>
        <v>202.82</v>
      </c>
      <c r="D7" s="91">
        <f>E7+F7</f>
        <v>195.84</v>
      </c>
      <c r="E7" s="91">
        <v>172.37</v>
      </c>
      <c r="F7" s="91">
        <v>23.47</v>
      </c>
      <c r="G7" s="91">
        <v>6.98</v>
      </c>
    </row>
    <row r="8" ht="26.05" customHeight="1" spans="1:7">
      <c r="A8" s="10">
        <v>201</v>
      </c>
      <c r="B8" s="10" t="s">
        <v>45</v>
      </c>
      <c r="C8" s="91">
        <f t="shared" ref="C8:C21" si="0">D8+G8</f>
        <v>170.13</v>
      </c>
      <c r="D8" s="91">
        <f t="shared" ref="D8:D21" si="1">E8+F8</f>
        <v>163.15</v>
      </c>
      <c r="E8" s="91">
        <v>139.98</v>
      </c>
      <c r="F8" s="91">
        <f>F9</f>
        <v>23.17</v>
      </c>
      <c r="G8" s="91">
        <v>6.98</v>
      </c>
    </row>
    <row r="9" ht="26.05" customHeight="1" spans="1:7">
      <c r="A9" s="10">
        <v>20128</v>
      </c>
      <c r="B9" s="10" t="s">
        <v>46</v>
      </c>
      <c r="C9" s="91">
        <f t="shared" si="0"/>
        <v>163.15</v>
      </c>
      <c r="D9" s="91">
        <f t="shared" si="1"/>
        <v>163.15</v>
      </c>
      <c r="E9" s="91">
        <v>139.98</v>
      </c>
      <c r="F9" s="91">
        <f>F10</f>
        <v>23.17</v>
      </c>
      <c r="G9" s="91"/>
    </row>
    <row r="10" ht="26.05" customHeight="1" spans="1:7">
      <c r="A10" s="10">
        <v>2012801</v>
      </c>
      <c r="B10" s="10" t="s">
        <v>47</v>
      </c>
      <c r="C10" s="91">
        <f t="shared" si="0"/>
        <v>163.15</v>
      </c>
      <c r="D10" s="91">
        <f t="shared" si="1"/>
        <v>163.15</v>
      </c>
      <c r="E10" s="91">
        <v>139.98</v>
      </c>
      <c r="F10" s="91">
        <v>23.17</v>
      </c>
      <c r="G10" s="91"/>
    </row>
    <row r="11" ht="26.05" customHeight="1" spans="1:7">
      <c r="A11" s="10">
        <v>20129</v>
      </c>
      <c r="B11" s="10" t="s">
        <v>48</v>
      </c>
      <c r="C11" s="91">
        <f t="shared" si="0"/>
        <v>6.98</v>
      </c>
      <c r="D11" s="91"/>
      <c r="E11" s="91"/>
      <c r="F11" s="91"/>
      <c r="G11" s="91">
        <v>6.98</v>
      </c>
    </row>
    <row r="12" ht="26.05" customHeight="1" spans="1:7">
      <c r="A12" s="10">
        <v>2012999</v>
      </c>
      <c r="B12" s="10" t="s">
        <v>49</v>
      </c>
      <c r="C12" s="91">
        <f t="shared" si="0"/>
        <v>6.98</v>
      </c>
      <c r="D12" s="91"/>
      <c r="E12" s="91"/>
      <c r="F12" s="91"/>
      <c r="G12" s="91">
        <v>6.98</v>
      </c>
    </row>
    <row r="13" ht="26.05" customHeight="1" spans="1:7">
      <c r="A13" s="10">
        <v>208</v>
      </c>
      <c r="B13" s="10" t="s">
        <v>50</v>
      </c>
      <c r="C13" s="91">
        <f t="shared" si="0"/>
        <v>19.72</v>
      </c>
      <c r="D13" s="91">
        <f t="shared" si="1"/>
        <v>19.72</v>
      </c>
      <c r="E13" s="91">
        <f>E14</f>
        <v>19.42</v>
      </c>
      <c r="F13" s="91">
        <f>F14</f>
        <v>0.3</v>
      </c>
      <c r="G13" s="91"/>
    </row>
    <row r="14" ht="26.05" customHeight="1" spans="1:7">
      <c r="A14" s="10">
        <v>20805</v>
      </c>
      <c r="B14" s="10" t="s">
        <v>51</v>
      </c>
      <c r="C14" s="91">
        <f t="shared" si="0"/>
        <v>19.72</v>
      </c>
      <c r="D14" s="91">
        <f t="shared" si="1"/>
        <v>19.72</v>
      </c>
      <c r="E14" s="91">
        <f>E17+E16+E15</f>
        <v>19.42</v>
      </c>
      <c r="F14" s="91">
        <f>F17+F16+F15</f>
        <v>0.3</v>
      </c>
      <c r="G14" s="91"/>
    </row>
    <row r="15" ht="26.05" customHeight="1" spans="1:7">
      <c r="A15" s="10">
        <v>2080501</v>
      </c>
      <c r="B15" s="10" t="s">
        <v>52</v>
      </c>
      <c r="C15" s="91">
        <f t="shared" si="0"/>
        <v>3.19</v>
      </c>
      <c r="D15" s="91">
        <f t="shared" si="1"/>
        <v>3.19</v>
      </c>
      <c r="E15" s="91">
        <v>2.89</v>
      </c>
      <c r="F15" s="91">
        <v>0.3</v>
      </c>
      <c r="G15" s="91"/>
    </row>
    <row r="16" ht="26.05" customHeight="1" spans="1:7">
      <c r="A16" s="10">
        <v>2080505</v>
      </c>
      <c r="B16" s="10" t="s">
        <v>53</v>
      </c>
      <c r="C16" s="91">
        <f t="shared" si="0"/>
        <v>13.93</v>
      </c>
      <c r="D16" s="91">
        <f t="shared" si="1"/>
        <v>13.93</v>
      </c>
      <c r="E16" s="91">
        <v>13.93</v>
      </c>
      <c r="F16" s="91"/>
      <c r="G16" s="91"/>
    </row>
    <row r="17" ht="26.05" customHeight="1" spans="1:7">
      <c r="A17" s="10">
        <v>2080506</v>
      </c>
      <c r="B17" s="10" t="s">
        <v>54</v>
      </c>
      <c r="C17" s="91">
        <f t="shared" si="0"/>
        <v>2.6</v>
      </c>
      <c r="D17" s="91">
        <f t="shared" si="1"/>
        <v>2.6</v>
      </c>
      <c r="E17" s="91">
        <v>2.6</v>
      </c>
      <c r="F17" s="91"/>
      <c r="G17" s="91"/>
    </row>
    <row r="18" ht="26.05" customHeight="1" spans="1:7">
      <c r="A18" s="10">
        <v>221</v>
      </c>
      <c r="B18" s="10" t="s">
        <v>55</v>
      </c>
      <c r="C18" s="91">
        <f t="shared" si="0"/>
        <v>12.97</v>
      </c>
      <c r="D18" s="91">
        <f t="shared" si="1"/>
        <v>12.97</v>
      </c>
      <c r="E18" s="91">
        <f>E19</f>
        <v>12.97</v>
      </c>
      <c r="F18" s="91"/>
      <c r="G18" s="91"/>
    </row>
    <row r="19" ht="26.05" customHeight="1" spans="1:7">
      <c r="A19" s="10">
        <v>22102</v>
      </c>
      <c r="B19" s="10" t="s">
        <v>56</v>
      </c>
      <c r="C19" s="91">
        <f t="shared" si="0"/>
        <v>12.97</v>
      </c>
      <c r="D19" s="91">
        <f t="shared" si="1"/>
        <v>12.97</v>
      </c>
      <c r="E19" s="91">
        <f>E20+E21</f>
        <v>12.97</v>
      </c>
      <c r="F19" s="91"/>
      <c r="G19" s="91"/>
    </row>
    <row r="20" ht="26.05" customHeight="1" spans="1:7">
      <c r="A20" s="10">
        <v>2210201</v>
      </c>
      <c r="B20" s="10" t="s">
        <v>57</v>
      </c>
      <c r="C20" s="91">
        <f t="shared" si="0"/>
        <v>12.38</v>
      </c>
      <c r="D20" s="91">
        <f t="shared" si="1"/>
        <v>12.38</v>
      </c>
      <c r="E20" s="91">
        <v>12.38</v>
      </c>
      <c r="F20" s="91"/>
      <c r="G20" s="91"/>
    </row>
    <row r="21" ht="26.05" customHeight="1" spans="1:7">
      <c r="A21" s="70" t="s">
        <v>58</v>
      </c>
      <c r="B21" s="57" t="s">
        <v>59</v>
      </c>
      <c r="C21" s="91">
        <f t="shared" si="0"/>
        <v>0.59</v>
      </c>
      <c r="D21" s="91">
        <f t="shared" si="1"/>
        <v>0.59</v>
      </c>
      <c r="E21" s="9">
        <v>0.59</v>
      </c>
      <c r="F21" s="9"/>
      <c r="G21" s="9"/>
    </row>
  </sheetData>
  <mergeCells count="7">
    <mergeCell ref="A1:G1"/>
    <mergeCell ref="A4:F4"/>
    <mergeCell ref="D5:F5"/>
    <mergeCell ref="A5:A6"/>
    <mergeCell ref="B5:B6"/>
    <mergeCell ref="C5:C6"/>
    <mergeCell ref="G5:G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 outlineLevelCol="3"/>
  <cols>
    <col min="1" max="1" width="41.0333333333333" customWidth="1"/>
    <col min="2" max="2" width="23.075" customWidth="1"/>
    <col min="3" max="3" width="41.0333333333333" customWidth="1"/>
    <col min="4" max="4" width="23.075" customWidth="1"/>
    <col min="5" max="6" width="9.76666666666667" customWidth="1"/>
  </cols>
  <sheetData>
    <row r="1" ht="35.85" customHeight="1" spans="1:4">
      <c r="A1" s="48" t="s">
        <v>60</v>
      </c>
      <c r="B1" s="48"/>
      <c r="C1" s="48"/>
      <c r="D1" s="48"/>
    </row>
    <row r="2" ht="16.25" customHeight="1" spans="1:4">
      <c r="A2" s="92"/>
      <c r="B2" s="92"/>
      <c r="C2" s="92"/>
      <c r="D2" s="92"/>
    </row>
    <row r="3" ht="16.25" customHeight="1" spans="1:4">
      <c r="A3" s="92" t="s">
        <v>61</v>
      </c>
      <c r="B3" s="51"/>
      <c r="C3" s="50"/>
      <c r="D3" s="86"/>
    </row>
    <row r="4" ht="16.25" customHeight="1" spans="1:4">
      <c r="A4" s="54" t="s">
        <v>3</v>
      </c>
      <c r="B4" s="54"/>
      <c r="C4" s="54"/>
      <c r="D4" s="86" t="s">
        <v>4</v>
      </c>
    </row>
    <row r="5" ht="26.05" customHeight="1" spans="1:4">
      <c r="A5" s="72" t="s">
        <v>5</v>
      </c>
      <c r="B5" s="72"/>
      <c r="C5" s="72" t="s">
        <v>6</v>
      </c>
      <c r="D5" s="72"/>
    </row>
    <row r="6" ht="26.05" customHeight="1" spans="1:4">
      <c r="A6" s="55" t="s">
        <v>7</v>
      </c>
      <c r="B6" s="55" t="s">
        <v>8</v>
      </c>
      <c r="C6" s="55" t="s">
        <v>7</v>
      </c>
      <c r="D6" s="55" t="s">
        <v>8</v>
      </c>
    </row>
    <row r="7" ht="26.05" customHeight="1" spans="1:4">
      <c r="A7" s="57" t="s">
        <v>62</v>
      </c>
      <c r="B7" s="9">
        <v>202.82</v>
      </c>
      <c r="C7" s="57" t="s">
        <v>63</v>
      </c>
      <c r="D7" s="93">
        <f>D10+D9+D8</f>
        <v>202.82</v>
      </c>
    </row>
    <row r="8" ht="26.05" customHeight="1" spans="1:4">
      <c r="A8" s="57" t="s">
        <v>9</v>
      </c>
      <c r="B8" s="9">
        <v>202.82</v>
      </c>
      <c r="C8" s="57" t="s">
        <v>10</v>
      </c>
      <c r="D8" s="93">
        <v>170.13</v>
      </c>
    </row>
    <row r="9" ht="26.05" customHeight="1" spans="1:4">
      <c r="A9" s="57"/>
      <c r="B9" s="9"/>
      <c r="C9" s="57" t="s">
        <v>11</v>
      </c>
      <c r="D9" s="93">
        <v>19.72</v>
      </c>
    </row>
    <row r="10" ht="26.05" customHeight="1" spans="1:4">
      <c r="A10" s="57"/>
      <c r="B10" s="9"/>
      <c r="C10" s="87" t="s">
        <v>12</v>
      </c>
      <c r="D10" s="93">
        <v>12.97</v>
      </c>
    </row>
    <row r="11" ht="26.05" customHeight="1" spans="1:4">
      <c r="A11" s="57"/>
      <c r="B11" s="9"/>
      <c r="C11" s="57"/>
      <c r="D11" s="93"/>
    </row>
    <row r="12" ht="26.05" customHeight="1" spans="1:4">
      <c r="A12" s="57" t="s">
        <v>64</v>
      </c>
      <c r="B12" s="9"/>
      <c r="C12" s="57"/>
      <c r="D12" s="9"/>
    </row>
    <row r="13" ht="26.05" customHeight="1" spans="1:4">
      <c r="A13" s="94"/>
      <c r="B13" s="95"/>
      <c r="C13" s="94"/>
      <c r="D13" s="96"/>
    </row>
    <row r="14" ht="26.05" customHeight="1" spans="1:4">
      <c r="A14" s="94"/>
      <c r="B14" s="95"/>
      <c r="C14" s="94"/>
      <c r="D14" s="96"/>
    </row>
    <row r="15" ht="26.05" customHeight="1" spans="1:4">
      <c r="A15" s="94"/>
      <c r="B15" s="95"/>
      <c r="C15" s="94" t="s">
        <v>65</v>
      </c>
      <c r="D15" s="93"/>
    </row>
    <row r="16" ht="26.05" customHeight="1" spans="1:4">
      <c r="A16" s="94"/>
      <c r="B16" s="95"/>
      <c r="C16" s="94"/>
      <c r="D16" s="96"/>
    </row>
    <row r="17" ht="26.05" customHeight="1" spans="1:4">
      <c r="A17" s="72" t="s">
        <v>17</v>
      </c>
      <c r="B17" s="93">
        <f>B7</f>
        <v>202.82</v>
      </c>
      <c r="C17" s="72" t="s">
        <v>18</v>
      </c>
      <c r="D17" s="93">
        <f>D7</f>
        <v>202.82</v>
      </c>
    </row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pane ySplit="7" topLeftCell="A8" activePane="bottomLeft" state="frozen"/>
      <selection/>
      <selection pane="bottomLeft" activeCell="D18" sqref="D18"/>
    </sheetView>
  </sheetViews>
  <sheetFormatPr defaultColWidth="10" defaultRowHeight="13.5" outlineLevelCol="6"/>
  <cols>
    <col min="1" max="1" width="12.8166666666667" customWidth="1"/>
    <col min="2" max="2" width="43.6" customWidth="1"/>
    <col min="3" max="4" width="15.3833333333333" customWidth="1"/>
    <col min="5" max="6" width="14.3583333333333" customWidth="1"/>
    <col min="7" max="7" width="13.4333333333333" customWidth="1"/>
    <col min="8" max="8" width="9.76666666666667" customWidth="1"/>
  </cols>
  <sheetData>
    <row r="1" ht="35.85" customHeight="1" spans="1:7">
      <c r="A1" s="48" t="s">
        <v>66</v>
      </c>
      <c r="B1" s="48"/>
      <c r="C1" s="48"/>
      <c r="D1" s="48"/>
      <c r="E1" s="48"/>
      <c r="F1" s="48"/>
      <c r="G1" s="48"/>
    </row>
    <row r="2" ht="16.25" customHeight="1" spans="1:7">
      <c r="A2" s="83"/>
      <c r="B2" s="83"/>
      <c r="C2" s="83"/>
      <c r="D2" s="83"/>
      <c r="E2" s="83"/>
      <c r="F2" s="83"/>
      <c r="G2" s="83"/>
    </row>
    <row r="3" ht="16.25" customHeight="1" spans="1:7">
      <c r="A3" s="84" t="s">
        <v>67</v>
      </c>
      <c r="B3" s="85"/>
      <c r="C3" s="85"/>
      <c r="D3" s="85"/>
      <c r="E3" s="85"/>
      <c r="F3" s="85"/>
      <c r="G3" s="85"/>
    </row>
    <row r="4" ht="16.25" customHeight="1" spans="1:7">
      <c r="A4" s="69" t="s">
        <v>3</v>
      </c>
      <c r="B4" s="69"/>
      <c r="C4" s="69"/>
      <c r="D4" s="69"/>
      <c r="E4" s="69"/>
      <c r="F4" s="69"/>
      <c r="G4" s="86" t="s">
        <v>4</v>
      </c>
    </row>
    <row r="5" ht="26.05" customHeight="1" spans="1:7">
      <c r="A5" s="6" t="s">
        <v>39</v>
      </c>
      <c r="B5" s="55" t="s">
        <v>40</v>
      </c>
      <c r="C5" s="55" t="s">
        <v>68</v>
      </c>
      <c r="D5" s="55"/>
      <c r="E5" s="55"/>
      <c r="F5" s="55"/>
      <c r="G5" s="55"/>
    </row>
    <row r="6" ht="26.05" customHeight="1" spans="1:7">
      <c r="A6" s="6"/>
      <c r="B6" s="55"/>
      <c r="C6" s="55" t="s">
        <v>25</v>
      </c>
      <c r="D6" s="55" t="s">
        <v>41</v>
      </c>
      <c r="E6" s="55"/>
      <c r="F6" s="55"/>
      <c r="G6" s="55" t="s">
        <v>42</v>
      </c>
    </row>
    <row r="7" ht="26.05" customHeight="1" spans="1:7">
      <c r="A7" s="6"/>
      <c r="B7" s="55"/>
      <c r="C7" s="55"/>
      <c r="D7" s="55" t="s">
        <v>31</v>
      </c>
      <c r="E7" s="55" t="s">
        <v>43</v>
      </c>
      <c r="F7" s="55" t="s">
        <v>44</v>
      </c>
      <c r="G7" s="55"/>
    </row>
    <row r="8" ht="26.05" customHeight="1" spans="1:7">
      <c r="A8" s="87"/>
      <c r="B8" s="5" t="s">
        <v>25</v>
      </c>
      <c r="C8" s="9"/>
      <c r="D8" s="9"/>
      <c r="E8" s="9"/>
      <c r="F8" s="9"/>
      <c r="G8" s="9"/>
    </row>
    <row r="9" ht="26.05" customHeight="1" spans="1:7">
      <c r="A9" s="10">
        <v>201</v>
      </c>
      <c r="B9" s="10" t="s">
        <v>45</v>
      </c>
      <c r="C9" s="91">
        <f t="shared" ref="C9:C22" si="0">D9+G9</f>
        <v>170.13</v>
      </c>
      <c r="D9" s="91">
        <f t="shared" ref="D9:D11" si="1">E9+F9</f>
        <v>163.15</v>
      </c>
      <c r="E9" s="91">
        <v>139.98</v>
      </c>
      <c r="F9" s="91">
        <f t="shared" ref="F9:F14" si="2">F10</f>
        <v>23.17</v>
      </c>
      <c r="G9" s="91">
        <v>6.98</v>
      </c>
    </row>
    <row r="10" ht="26.05" customHeight="1" spans="1:7">
      <c r="A10" s="10">
        <v>20128</v>
      </c>
      <c r="B10" s="10" t="s">
        <v>46</v>
      </c>
      <c r="C10" s="91">
        <f t="shared" si="0"/>
        <v>163.15</v>
      </c>
      <c r="D10" s="91">
        <f t="shared" si="1"/>
        <v>163.15</v>
      </c>
      <c r="E10" s="91">
        <v>139.98</v>
      </c>
      <c r="F10" s="91">
        <f t="shared" si="2"/>
        <v>23.17</v>
      </c>
      <c r="G10" s="91"/>
    </row>
    <row r="11" ht="26.05" customHeight="1" spans="1:7">
      <c r="A11" s="10">
        <v>2012801</v>
      </c>
      <c r="B11" s="10" t="s">
        <v>47</v>
      </c>
      <c r="C11" s="91">
        <f t="shared" si="0"/>
        <v>163.15</v>
      </c>
      <c r="D11" s="91">
        <f t="shared" si="1"/>
        <v>163.15</v>
      </c>
      <c r="E11" s="91">
        <v>139.98</v>
      </c>
      <c r="F11" s="91">
        <v>23.17</v>
      </c>
      <c r="G11" s="91"/>
    </row>
    <row r="12" ht="26.05" customHeight="1" spans="1:7">
      <c r="A12" s="10">
        <v>20129</v>
      </c>
      <c r="B12" s="10" t="s">
        <v>48</v>
      </c>
      <c r="C12" s="91">
        <f t="shared" si="0"/>
        <v>6.98</v>
      </c>
      <c r="D12" s="91"/>
      <c r="E12" s="91"/>
      <c r="F12" s="91"/>
      <c r="G12" s="91">
        <v>6.98</v>
      </c>
    </row>
    <row r="13" ht="26.05" customHeight="1" spans="1:7">
      <c r="A13" s="10">
        <v>2012999</v>
      </c>
      <c r="B13" s="10" t="s">
        <v>49</v>
      </c>
      <c r="C13" s="91">
        <f t="shared" si="0"/>
        <v>6.98</v>
      </c>
      <c r="D13" s="91"/>
      <c r="E13" s="91"/>
      <c r="F13" s="91"/>
      <c r="G13" s="91">
        <v>6.98</v>
      </c>
    </row>
    <row r="14" ht="26.05" customHeight="1" spans="1:7">
      <c r="A14" s="10">
        <v>208</v>
      </c>
      <c r="B14" s="10" t="s">
        <v>50</v>
      </c>
      <c r="C14" s="91">
        <f t="shared" si="0"/>
        <v>19.72</v>
      </c>
      <c r="D14" s="91">
        <f t="shared" ref="D14:D22" si="3">E14+F14</f>
        <v>19.72</v>
      </c>
      <c r="E14" s="91">
        <f>E15</f>
        <v>19.42</v>
      </c>
      <c r="F14" s="91">
        <f t="shared" si="2"/>
        <v>0.3</v>
      </c>
      <c r="G14" s="91"/>
    </row>
    <row r="15" ht="26.05" customHeight="1" spans="1:7">
      <c r="A15" s="10">
        <v>20805</v>
      </c>
      <c r="B15" s="10" t="s">
        <v>51</v>
      </c>
      <c r="C15" s="91">
        <f t="shared" si="0"/>
        <v>19.72</v>
      </c>
      <c r="D15" s="91">
        <f t="shared" si="3"/>
        <v>19.72</v>
      </c>
      <c r="E15" s="91">
        <f>E18+E17+E16</f>
        <v>19.42</v>
      </c>
      <c r="F15" s="91">
        <f>F18+F17+F16</f>
        <v>0.3</v>
      </c>
      <c r="G15" s="91"/>
    </row>
    <row r="16" ht="26.05" customHeight="1" spans="1:7">
      <c r="A16" s="10">
        <v>2080501</v>
      </c>
      <c r="B16" s="10" t="s">
        <v>52</v>
      </c>
      <c r="C16" s="91">
        <f t="shared" si="0"/>
        <v>3.19</v>
      </c>
      <c r="D16" s="91">
        <f t="shared" si="3"/>
        <v>3.19</v>
      </c>
      <c r="E16" s="91">
        <v>2.89</v>
      </c>
      <c r="F16" s="91">
        <v>0.3</v>
      </c>
      <c r="G16" s="91"/>
    </row>
    <row r="17" ht="26.05" customHeight="1" spans="1:7">
      <c r="A17" s="10">
        <v>2080505</v>
      </c>
      <c r="B17" s="10" t="s">
        <v>53</v>
      </c>
      <c r="C17" s="91">
        <f t="shared" si="0"/>
        <v>13.93</v>
      </c>
      <c r="D17" s="91">
        <f t="shared" si="3"/>
        <v>13.93</v>
      </c>
      <c r="E17" s="91">
        <v>13.93</v>
      </c>
      <c r="F17" s="91"/>
      <c r="G17" s="91"/>
    </row>
    <row r="18" ht="26.05" customHeight="1" spans="1:7">
      <c r="A18" s="10">
        <v>2080506</v>
      </c>
      <c r="B18" s="10" t="s">
        <v>54</v>
      </c>
      <c r="C18" s="91">
        <f t="shared" si="0"/>
        <v>2.6</v>
      </c>
      <c r="D18" s="91">
        <f t="shared" si="3"/>
        <v>2.6</v>
      </c>
      <c r="E18" s="91">
        <v>2.6</v>
      </c>
      <c r="F18" s="91"/>
      <c r="G18" s="91"/>
    </row>
    <row r="19" ht="26.05" customHeight="1" spans="1:7">
      <c r="A19" s="10">
        <v>221</v>
      </c>
      <c r="B19" s="10" t="s">
        <v>55</v>
      </c>
      <c r="C19" s="91">
        <f t="shared" si="0"/>
        <v>12.97</v>
      </c>
      <c r="D19" s="91">
        <f t="shared" si="3"/>
        <v>12.97</v>
      </c>
      <c r="E19" s="91">
        <f>E20</f>
        <v>12.97</v>
      </c>
      <c r="F19" s="91"/>
      <c r="G19" s="91"/>
    </row>
    <row r="20" ht="26.05" customHeight="1" spans="1:7">
      <c r="A20" s="10">
        <v>22102</v>
      </c>
      <c r="B20" s="10" t="s">
        <v>56</v>
      </c>
      <c r="C20" s="91">
        <f t="shared" si="0"/>
        <v>12.97</v>
      </c>
      <c r="D20" s="91">
        <f t="shared" si="3"/>
        <v>12.97</v>
      </c>
      <c r="E20" s="91">
        <f>E21+E22</f>
        <v>12.97</v>
      </c>
      <c r="F20" s="91"/>
      <c r="G20" s="91"/>
    </row>
    <row r="21" ht="26.05" customHeight="1" spans="1:7">
      <c r="A21" s="10">
        <v>2210201</v>
      </c>
      <c r="B21" s="10" t="s">
        <v>57</v>
      </c>
      <c r="C21" s="91">
        <f t="shared" si="0"/>
        <v>12.38</v>
      </c>
      <c r="D21" s="91">
        <f t="shared" si="3"/>
        <v>12.38</v>
      </c>
      <c r="E21" s="91">
        <v>12.38</v>
      </c>
      <c r="F21" s="91"/>
      <c r="G21" s="91"/>
    </row>
    <row r="22" ht="26.05" customHeight="1" spans="1:7">
      <c r="A22" s="70" t="s">
        <v>58</v>
      </c>
      <c r="B22" s="57" t="s">
        <v>59</v>
      </c>
      <c r="C22" s="91">
        <f t="shared" si="0"/>
        <v>0.59</v>
      </c>
      <c r="D22" s="91">
        <f t="shared" si="3"/>
        <v>0.59</v>
      </c>
      <c r="E22" s="9">
        <v>0.59</v>
      </c>
      <c r="F22" s="9"/>
      <c r="G22" s="9"/>
    </row>
  </sheetData>
  <mergeCells count="8">
    <mergeCell ref="A1:G1"/>
    <mergeCell ref="A4:F4"/>
    <mergeCell ref="C5:G5"/>
    <mergeCell ref="D6:F6"/>
    <mergeCell ref="A5:A7"/>
    <mergeCell ref="B5:B7"/>
    <mergeCell ref="C6:C7"/>
    <mergeCell ref="G6:G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pane ySplit="6" topLeftCell="A7" activePane="bottomLeft" state="frozen"/>
      <selection/>
      <selection pane="bottomLeft" activeCell="F22" sqref="F22"/>
    </sheetView>
  </sheetViews>
  <sheetFormatPr defaultColWidth="10" defaultRowHeight="13.5" outlineLevelCol="5"/>
  <cols>
    <col min="1" max="1" width="0.108333333333333" customWidth="1"/>
    <col min="2" max="2" width="12.8166666666667" customWidth="1"/>
    <col min="3" max="3" width="55.775" customWidth="1"/>
    <col min="4" max="5" width="20.5166666666667" customWidth="1"/>
    <col min="6" max="6" width="20.0833333333333" customWidth="1"/>
    <col min="7" max="7" width="9.76666666666667" customWidth="1"/>
  </cols>
  <sheetData>
    <row r="1" ht="35.85" customHeight="1" spans="1:6">
      <c r="A1" s="3"/>
      <c r="B1" s="48" t="s">
        <v>69</v>
      </c>
      <c r="C1" s="48"/>
      <c r="D1" s="48"/>
      <c r="E1" s="48"/>
      <c r="F1" s="48"/>
    </row>
    <row r="2" ht="16.25" customHeight="1" spans="2:6">
      <c r="B2" s="88"/>
      <c r="C2" s="88"/>
      <c r="D2" s="88"/>
      <c r="E2" s="88"/>
      <c r="F2" s="88"/>
    </row>
    <row r="3" ht="16.25" customHeight="1" spans="2:6">
      <c r="B3" s="89" t="s">
        <v>70</v>
      </c>
      <c r="C3" s="88"/>
      <c r="D3" s="88"/>
      <c r="E3" s="88"/>
      <c r="F3" s="88"/>
    </row>
    <row r="4" ht="16.25" customHeight="1" spans="2:6">
      <c r="B4" s="54" t="s">
        <v>3</v>
      </c>
      <c r="C4" s="54"/>
      <c r="D4" s="54"/>
      <c r="E4" s="54"/>
      <c r="F4" s="88" t="s">
        <v>4</v>
      </c>
    </row>
    <row r="5" ht="26.05" customHeight="1" spans="2:6">
      <c r="B5" s="6" t="s">
        <v>71</v>
      </c>
      <c r="C5" s="6"/>
      <c r="D5" s="5" t="s">
        <v>72</v>
      </c>
      <c r="E5" s="5"/>
      <c r="F5" s="5"/>
    </row>
    <row r="6" ht="26.05" customHeight="1" spans="2:6">
      <c r="B6" s="8" t="s">
        <v>39</v>
      </c>
      <c r="C6" s="8" t="s">
        <v>40</v>
      </c>
      <c r="D6" s="7" t="s">
        <v>25</v>
      </c>
      <c r="E6" s="7" t="s">
        <v>43</v>
      </c>
      <c r="F6" s="7" t="s">
        <v>44</v>
      </c>
    </row>
    <row r="7" ht="26.05" customHeight="1" spans="2:6">
      <c r="B7" s="8"/>
      <c r="C7" s="8" t="s">
        <v>25</v>
      </c>
      <c r="D7" s="74">
        <f>E7+F7</f>
        <v>195.84</v>
      </c>
      <c r="E7" s="90">
        <f>E8+E18+E29</f>
        <v>172.37</v>
      </c>
      <c r="F7" s="90">
        <f>F8+F18+F29</f>
        <v>23.47</v>
      </c>
    </row>
    <row r="8" ht="26.05" customHeight="1" spans="2:6">
      <c r="B8" s="77">
        <v>301</v>
      </c>
      <c r="C8" s="74" t="s">
        <v>73</v>
      </c>
      <c r="D8" s="74">
        <f>E8+F8</f>
        <v>164.38</v>
      </c>
      <c r="E8" s="74">
        <f>E9+E10+E11+E12+E13+E14+E15+E16+E17</f>
        <v>164.38</v>
      </c>
      <c r="F8" s="74">
        <f>F9+F10+F11+F12+F13+F14+F15+F16+F17</f>
        <v>0</v>
      </c>
    </row>
    <row r="9" ht="26.05" customHeight="1" spans="2:6">
      <c r="B9" s="77">
        <v>30101</v>
      </c>
      <c r="C9" s="74" t="s">
        <v>74</v>
      </c>
      <c r="D9" s="74">
        <f t="shared" ref="D9:D31" si="0">E9+F9</f>
        <v>55.45</v>
      </c>
      <c r="E9" s="74">
        <v>55.45</v>
      </c>
      <c r="F9" s="74"/>
    </row>
    <row r="10" ht="26.05" customHeight="1" spans="2:6">
      <c r="B10" s="77">
        <v>30102</v>
      </c>
      <c r="C10" s="74" t="s">
        <v>75</v>
      </c>
      <c r="D10" s="74">
        <f t="shared" si="0"/>
        <v>35.83</v>
      </c>
      <c r="E10" s="74">
        <v>35.83</v>
      </c>
      <c r="F10" s="74"/>
    </row>
    <row r="11" ht="26.05" customHeight="1" spans="2:6">
      <c r="B11" s="77">
        <v>30103</v>
      </c>
      <c r="C11" s="74" t="s">
        <v>76</v>
      </c>
      <c r="D11" s="74">
        <f t="shared" si="0"/>
        <v>33.56</v>
      </c>
      <c r="E11" s="74">
        <v>33.56</v>
      </c>
      <c r="F11" s="74"/>
    </row>
    <row r="12" ht="26.05" customHeight="1" spans="2:6">
      <c r="B12" s="77">
        <v>30108</v>
      </c>
      <c r="C12" s="74" t="s">
        <v>77</v>
      </c>
      <c r="D12" s="74">
        <f t="shared" si="0"/>
        <v>13.93</v>
      </c>
      <c r="E12" s="74">
        <v>13.93</v>
      </c>
      <c r="F12" s="74"/>
    </row>
    <row r="13" ht="26.05" customHeight="1" spans="2:6">
      <c r="B13" s="77">
        <v>30109</v>
      </c>
      <c r="C13" s="74" t="s">
        <v>78</v>
      </c>
      <c r="D13" s="74">
        <f t="shared" si="0"/>
        <v>2.6</v>
      </c>
      <c r="E13" s="74">
        <v>2.6</v>
      </c>
      <c r="F13" s="74"/>
    </row>
    <row r="14" ht="26.05" customHeight="1" spans="2:6">
      <c r="B14" s="77">
        <v>30110</v>
      </c>
      <c r="C14" s="74" t="s">
        <v>79</v>
      </c>
      <c r="D14" s="74">
        <f t="shared" si="0"/>
        <v>7.35</v>
      </c>
      <c r="E14" s="74">
        <v>7.35</v>
      </c>
      <c r="F14" s="74"/>
    </row>
    <row r="15" ht="26.05" customHeight="1" spans="2:6">
      <c r="B15" s="77">
        <v>30112</v>
      </c>
      <c r="C15" s="74" t="s">
        <v>80</v>
      </c>
      <c r="D15" s="74">
        <f t="shared" si="0"/>
        <v>0.64</v>
      </c>
      <c r="E15" s="74">
        <v>0.64</v>
      </c>
      <c r="F15" s="74"/>
    </row>
    <row r="16" ht="26.05" customHeight="1" spans="2:6">
      <c r="B16" s="77">
        <v>30113</v>
      </c>
      <c r="C16" s="74" t="s">
        <v>81</v>
      </c>
      <c r="D16" s="74">
        <f t="shared" si="0"/>
        <v>12.38</v>
      </c>
      <c r="E16" s="74">
        <v>12.38</v>
      </c>
      <c r="F16" s="74"/>
    </row>
    <row r="17" ht="26.05" customHeight="1" spans="2:6">
      <c r="B17" s="77">
        <v>30199</v>
      </c>
      <c r="C17" s="74" t="s">
        <v>82</v>
      </c>
      <c r="D17" s="74">
        <f t="shared" si="0"/>
        <v>2.64</v>
      </c>
      <c r="E17" s="74">
        <v>2.64</v>
      </c>
      <c r="F17" s="74"/>
    </row>
    <row r="18" ht="26.05" customHeight="1" spans="2:6">
      <c r="B18" s="77">
        <v>302</v>
      </c>
      <c r="C18" s="74" t="s">
        <v>83</v>
      </c>
      <c r="D18" s="74">
        <f t="shared" si="0"/>
        <v>23.47</v>
      </c>
      <c r="E18" s="74">
        <f>E19+E20+E21+E22+E23+E24+E25+E26+E27+E28</f>
        <v>0</v>
      </c>
      <c r="F18" s="74">
        <f>F19+F20+F21+F22+F23+F24+F25+F26+F27+F28</f>
        <v>23.47</v>
      </c>
    </row>
    <row r="19" ht="26.05" customHeight="1" spans="2:6">
      <c r="B19" s="77">
        <v>30201</v>
      </c>
      <c r="C19" s="74" t="s">
        <v>84</v>
      </c>
      <c r="D19" s="74">
        <f t="shared" si="0"/>
        <v>2</v>
      </c>
      <c r="E19" s="74"/>
      <c r="F19" s="74">
        <v>2</v>
      </c>
    </row>
    <row r="20" ht="26.05" customHeight="1" spans="2:6">
      <c r="B20" s="77">
        <v>30202</v>
      </c>
      <c r="C20" s="74" t="s">
        <v>85</v>
      </c>
      <c r="D20" s="74">
        <f t="shared" si="0"/>
        <v>1</v>
      </c>
      <c r="E20" s="74"/>
      <c r="F20" s="74">
        <v>1</v>
      </c>
    </row>
    <row r="21" ht="26.05" customHeight="1" spans="2:6">
      <c r="B21" s="77">
        <v>30207</v>
      </c>
      <c r="C21" s="74" t="s">
        <v>86</v>
      </c>
      <c r="D21" s="74">
        <f t="shared" si="0"/>
        <v>2.6</v>
      </c>
      <c r="E21" s="74"/>
      <c r="F21" s="74">
        <v>2.6</v>
      </c>
    </row>
    <row r="22" ht="26.05" customHeight="1" spans="2:6">
      <c r="B22" s="77">
        <v>30211</v>
      </c>
      <c r="C22" s="74" t="s">
        <v>87</v>
      </c>
      <c r="D22" s="74">
        <f t="shared" si="0"/>
        <v>0.6</v>
      </c>
      <c r="E22" s="74"/>
      <c r="F22" s="74">
        <v>0.6</v>
      </c>
    </row>
    <row r="23" ht="26.05" customHeight="1" spans="2:6">
      <c r="B23" s="77">
        <v>30215</v>
      </c>
      <c r="C23" s="74" t="s">
        <v>88</v>
      </c>
      <c r="D23" s="74">
        <f t="shared" si="0"/>
        <v>0.2</v>
      </c>
      <c r="E23" s="74"/>
      <c r="F23" s="74">
        <v>0.2</v>
      </c>
    </row>
    <row r="24" ht="26.05" customHeight="1" spans="2:6">
      <c r="B24" s="77">
        <v>30216</v>
      </c>
      <c r="C24" s="74" t="s">
        <v>89</v>
      </c>
      <c r="D24" s="74">
        <f t="shared" si="0"/>
        <v>0.2</v>
      </c>
      <c r="E24" s="74"/>
      <c r="F24" s="74">
        <v>0.2</v>
      </c>
    </row>
    <row r="25" ht="26.05" customHeight="1" spans="2:6">
      <c r="B25" s="77">
        <v>30228</v>
      </c>
      <c r="C25" s="74" t="s">
        <v>90</v>
      </c>
      <c r="D25" s="74">
        <f t="shared" si="0"/>
        <v>1.85</v>
      </c>
      <c r="E25" s="74"/>
      <c r="F25" s="74">
        <v>1.85</v>
      </c>
    </row>
    <row r="26" ht="26.05" customHeight="1" spans="2:6">
      <c r="B26" s="77">
        <v>30231</v>
      </c>
      <c r="C26" s="74" t="s">
        <v>91</v>
      </c>
      <c r="D26" s="74">
        <f t="shared" si="0"/>
        <v>3.8</v>
      </c>
      <c r="E26" s="74"/>
      <c r="F26" s="74">
        <v>3.8</v>
      </c>
    </row>
    <row r="27" ht="26.05" customHeight="1" spans="2:6">
      <c r="B27" s="77">
        <v>30239</v>
      </c>
      <c r="C27" s="74" t="s">
        <v>92</v>
      </c>
      <c r="D27" s="74">
        <f t="shared" si="0"/>
        <v>10.92</v>
      </c>
      <c r="E27" s="74"/>
      <c r="F27" s="74">
        <v>10.92</v>
      </c>
    </row>
    <row r="28" ht="26.05" customHeight="1" spans="2:6">
      <c r="B28" s="77">
        <v>30299</v>
      </c>
      <c r="C28" s="74" t="s">
        <v>93</v>
      </c>
      <c r="D28" s="74">
        <f t="shared" si="0"/>
        <v>0.3</v>
      </c>
      <c r="E28" s="74"/>
      <c r="F28" s="74">
        <v>0.3</v>
      </c>
    </row>
    <row r="29" ht="26.05" customHeight="1" spans="2:6">
      <c r="B29" s="82">
        <v>303</v>
      </c>
      <c r="C29" s="81" t="s">
        <v>94</v>
      </c>
      <c r="D29" s="74">
        <f t="shared" si="0"/>
        <v>7.99</v>
      </c>
      <c r="E29" s="81">
        <f>E30+E31</f>
        <v>7.99</v>
      </c>
      <c r="F29" s="81">
        <f>F30+F31</f>
        <v>0</v>
      </c>
    </row>
    <row r="30" ht="26.05" customHeight="1" spans="2:6">
      <c r="B30" s="77">
        <v>30302</v>
      </c>
      <c r="C30" s="74" t="s">
        <v>95</v>
      </c>
      <c r="D30" s="74">
        <f t="shared" si="0"/>
        <v>2.89</v>
      </c>
      <c r="E30" s="74">
        <v>2.89</v>
      </c>
      <c r="F30" s="74"/>
    </row>
    <row r="31" ht="26.05" customHeight="1" spans="2:6">
      <c r="B31" s="77">
        <v>30304</v>
      </c>
      <c r="C31" s="74" t="s">
        <v>96</v>
      </c>
      <c r="D31" s="74">
        <f t="shared" si="0"/>
        <v>5.1</v>
      </c>
      <c r="E31" s="74">
        <v>5.1</v>
      </c>
      <c r="F31" s="74"/>
    </row>
  </sheetData>
  <mergeCells count="5">
    <mergeCell ref="B1:F1"/>
    <mergeCell ref="B2:F2"/>
    <mergeCell ref="B4:E4"/>
    <mergeCell ref="B5:C5"/>
    <mergeCell ref="D5:F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 outlineLevelRow="6" outlineLevelCol="5"/>
  <cols>
    <col min="1" max="1" width="29.4416666666667" customWidth="1"/>
    <col min="2" max="2" width="29.0416666666667" customWidth="1"/>
    <col min="3" max="4" width="17.775" customWidth="1"/>
    <col min="5" max="5" width="17.3666666666667" customWidth="1"/>
    <col min="6" max="6" width="17.9083333333333" customWidth="1"/>
    <col min="7" max="7" width="9.76666666666667" customWidth="1"/>
  </cols>
  <sheetData>
    <row r="1" ht="35.85" customHeight="1" spans="1:6">
      <c r="A1" s="48" t="s">
        <v>97</v>
      </c>
      <c r="B1" s="48"/>
      <c r="C1" s="48"/>
      <c r="D1" s="48"/>
      <c r="E1" s="48"/>
      <c r="F1" s="48"/>
    </row>
    <row r="2" ht="16.25" customHeight="1" spans="1:6">
      <c r="A2" s="83"/>
      <c r="B2" s="83"/>
      <c r="C2" s="83"/>
      <c r="D2" s="83"/>
      <c r="E2" s="83"/>
      <c r="F2" s="83"/>
    </row>
    <row r="3" ht="16.25" customHeight="1" spans="1:6">
      <c r="A3" s="84" t="s">
        <v>98</v>
      </c>
      <c r="B3" s="85"/>
      <c r="C3" s="85"/>
      <c r="D3" s="85"/>
      <c r="E3" s="85"/>
      <c r="F3" s="85"/>
    </row>
    <row r="4" ht="16.25" customHeight="1" spans="1:6">
      <c r="A4" s="54" t="s">
        <v>3</v>
      </c>
      <c r="B4" s="54"/>
      <c r="C4" s="54"/>
      <c r="D4" s="54"/>
      <c r="E4" s="54"/>
      <c r="F4" s="86" t="s">
        <v>4</v>
      </c>
    </row>
    <row r="5" ht="26.05" customHeight="1" spans="1:6">
      <c r="A5" s="6" t="s">
        <v>99</v>
      </c>
      <c r="B5" s="55" t="s">
        <v>100</v>
      </c>
      <c r="C5" s="55" t="s">
        <v>101</v>
      </c>
      <c r="D5" s="55"/>
      <c r="E5" s="55"/>
      <c r="F5" s="55" t="s">
        <v>102</v>
      </c>
    </row>
    <row r="6" ht="26.05" customHeight="1" spans="1:6">
      <c r="A6" s="6"/>
      <c r="B6" s="55"/>
      <c r="C6" s="55" t="s">
        <v>31</v>
      </c>
      <c r="D6" s="55" t="s">
        <v>103</v>
      </c>
      <c r="E6" s="55" t="s">
        <v>104</v>
      </c>
      <c r="F6" s="55"/>
    </row>
    <row r="7" ht="26.05" customHeight="1" spans="1:6">
      <c r="A7" s="9">
        <v>3.8</v>
      </c>
      <c r="B7" s="9"/>
      <c r="C7" s="9">
        <f>E7</f>
        <v>3.8</v>
      </c>
      <c r="D7" s="9"/>
      <c r="E7" s="9">
        <v>3.8</v>
      </c>
      <c r="F7" s="9"/>
    </row>
  </sheetData>
  <mergeCells count="6">
    <mergeCell ref="A1:F1"/>
    <mergeCell ref="A4:E4"/>
    <mergeCell ref="C5:E5"/>
    <mergeCell ref="A5:A6"/>
    <mergeCell ref="B5:B6"/>
    <mergeCell ref="F5:F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pane ySplit="6" topLeftCell="A7" activePane="bottomLeft" state="frozen"/>
      <selection/>
      <selection pane="bottomLeft" activeCell="A1" sqref="A1:E1"/>
    </sheetView>
  </sheetViews>
  <sheetFormatPr defaultColWidth="10" defaultRowHeight="13.5" outlineLevelCol="4"/>
  <cols>
    <col min="1" max="1" width="12.6166666666667" customWidth="1"/>
    <col min="2" max="2" width="58.7583333333333" customWidth="1"/>
    <col min="3" max="4" width="19.4916666666667" customWidth="1"/>
    <col min="5" max="5" width="19.4083333333333" customWidth="1"/>
    <col min="6" max="6" width="9.76666666666667" customWidth="1"/>
  </cols>
  <sheetData>
    <row r="1" ht="35.85" customHeight="1" spans="1:5">
      <c r="A1" s="48" t="s">
        <v>105</v>
      </c>
      <c r="B1" s="48"/>
      <c r="C1" s="48"/>
      <c r="D1" s="48"/>
      <c r="E1" s="48"/>
    </row>
    <row r="2" ht="16.25" customHeight="1" spans="1:5">
      <c r="A2" s="83"/>
      <c r="B2" s="83"/>
      <c r="C2" s="83"/>
      <c r="D2" s="83"/>
      <c r="E2" s="83"/>
    </row>
    <row r="3" ht="16.25" customHeight="1" spans="1:5">
      <c r="A3" s="84" t="s">
        <v>106</v>
      </c>
      <c r="B3" s="85"/>
      <c r="C3" s="85"/>
      <c r="D3" s="85"/>
      <c r="E3" s="86"/>
    </row>
    <row r="4" ht="16.25" customHeight="1" spans="1:5">
      <c r="A4" s="54" t="s">
        <v>3</v>
      </c>
      <c r="B4" s="54"/>
      <c r="C4" s="54"/>
      <c r="D4" s="54"/>
      <c r="E4" s="86" t="s">
        <v>4</v>
      </c>
    </row>
    <row r="5" ht="26.05" customHeight="1" spans="1:5">
      <c r="A5" s="6" t="s">
        <v>39</v>
      </c>
      <c r="B5" s="55" t="s">
        <v>40</v>
      </c>
      <c r="C5" s="55" t="s">
        <v>107</v>
      </c>
      <c r="D5" s="55"/>
      <c r="E5" s="55"/>
    </row>
    <row r="6" ht="26.05" customHeight="1" spans="1:5">
      <c r="A6" s="6"/>
      <c r="B6" s="55"/>
      <c r="C6" s="55" t="s">
        <v>25</v>
      </c>
      <c r="D6" s="55" t="s">
        <v>41</v>
      </c>
      <c r="E6" s="55" t="s">
        <v>42</v>
      </c>
    </row>
    <row r="7" ht="26.05" customHeight="1" spans="1:5">
      <c r="A7" s="87"/>
      <c r="B7" s="5" t="s">
        <v>25</v>
      </c>
      <c r="C7" s="9"/>
      <c r="D7" s="9"/>
      <c r="E7" s="9"/>
    </row>
    <row r="8" ht="26.05" customHeight="1" spans="1:5">
      <c r="A8" s="70"/>
      <c r="B8" s="57"/>
      <c r="C8" s="9"/>
      <c r="D8" s="9"/>
      <c r="E8" s="9"/>
    </row>
    <row r="9" ht="24" customHeight="1" spans="1:5">
      <c r="A9" s="2" t="s">
        <v>108</v>
      </c>
      <c r="B9" s="2"/>
      <c r="C9" s="2"/>
      <c r="D9" s="2"/>
      <c r="E9" s="2"/>
    </row>
    <row r="10" ht="16.35" customHeight="1"/>
    <row r="11" ht="16.35" customHeight="1"/>
    <row r="12" ht="16.35" customHeight="1"/>
    <row r="13" ht="16.35" customHeight="1"/>
    <row r="14" ht="16.35" customHeight="1"/>
    <row r="15" ht="16.35" customHeight="1"/>
    <row r="16" ht="16.35" customHeight="1"/>
    <row r="17" ht="16.35" customHeight="1"/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24" customHeight="1" spans="1:5">
      <c r="A28" s="2"/>
      <c r="B28" s="2"/>
      <c r="C28" s="2"/>
      <c r="D28" s="2"/>
      <c r="E28" s="2"/>
    </row>
  </sheetData>
  <mergeCells count="7">
    <mergeCell ref="A1:E1"/>
    <mergeCell ref="A4:D4"/>
    <mergeCell ref="C5:E5"/>
    <mergeCell ref="A9:E9"/>
    <mergeCell ref="A28:E28"/>
    <mergeCell ref="A5:A6"/>
    <mergeCell ref="B5:B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收支1</vt:lpstr>
      <vt:lpstr>收入2</vt:lpstr>
      <vt:lpstr>支出3</vt:lpstr>
      <vt:lpstr>财拨收支4</vt:lpstr>
      <vt:lpstr>一般公共支5</vt:lpstr>
      <vt:lpstr>基本（经济）6</vt:lpstr>
      <vt:lpstr>三公7</vt:lpstr>
      <vt:lpstr>基金8</vt:lpstr>
      <vt:lpstr>项目支出9</vt:lpstr>
      <vt:lpstr>功能10</vt:lpstr>
      <vt:lpstr>政府经济11</vt:lpstr>
      <vt:lpstr>部门经济12</vt:lpstr>
      <vt:lpstr>项目(债务)13</vt:lpstr>
      <vt:lpstr>采购14</vt:lpstr>
      <vt:lpstr>服务15</vt:lpstr>
      <vt:lpstr>整体绩效16</vt:lpstr>
      <vt:lpstr>项目绩效17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陈萃彦</cp:lastModifiedBy>
  <dcterms:created xsi:type="dcterms:W3CDTF">2022-02-10T08:52:00Z</dcterms:created>
  <dcterms:modified xsi:type="dcterms:W3CDTF">2025-03-03T02:00:59Z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781FA6F160A14D71987A1967D213F0C4</vt:lpwstr>
  </property>
  <property fmtid="{D5CDD505-2E9C-101B-9397-08002B2CF9AE}" pid="3" name="KSOProductBuildVer">
    <vt:lpwstr>2052-12.1.0.20305</vt:lpwstr>
  </property>
</Properties>
</file>